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15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Sheet1!$A$82:$K$94</definedName>
  </definedNames>
  <calcPr calcId="125725"/>
</workbook>
</file>

<file path=xl/calcChain.xml><?xml version="1.0" encoding="utf-8"?>
<calcChain xmlns="http://schemas.openxmlformats.org/spreadsheetml/2006/main">
  <c r="J93" i="1"/>
  <c r="J92"/>
  <c r="J34"/>
  <c r="J72"/>
  <c r="J75"/>
  <c r="J76"/>
  <c r="K76" s="1"/>
  <c r="J73"/>
  <c r="J78"/>
  <c r="J77"/>
  <c r="J32"/>
  <c r="K32" s="1"/>
  <c r="J48"/>
  <c r="K48" s="1"/>
  <c r="J49"/>
  <c r="K49" s="1"/>
  <c r="J50"/>
  <c r="K50" s="1"/>
  <c r="J51"/>
  <c r="K51" s="1"/>
  <c r="J52"/>
  <c r="K52" s="1"/>
  <c r="K34"/>
  <c r="J40"/>
  <c r="K40" s="1"/>
  <c r="J37"/>
  <c r="K37" s="1"/>
  <c r="J45"/>
  <c r="K45" s="1"/>
  <c r="J47"/>
  <c r="K47" s="1"/>
  <c r="J84"/>
  <c r="I12"/>
  <c r="I13"/>
  <c r="I10"/>
  <c r="I9"/>
  <c r="J9" s="1"/>
  <c r="I8"/>
  <c r="J90"/>
  <c r="J85"/>
  <c r="J94"/>
  <c r="J89"/>
  <c r="J88"/>
  <c r="J91"/>
  <c r="J87"/>
  <c r="J83"/>
  <c r="J86"/>
  <c r="J71"/>
  <c r="J70"/>
  <c r="J69"/>
  <c r="J67"/>
  <c r="J74"/>
  <c r="J68"/>
  <c r="J61"/>
  <c r="J59"/>
  <c r="J60"/>
  <c r="J58"/>
  <c r="J62"/>
  <c r="J57"/>
  <c r="J35"/>
  <c r="K35" s="1"/>
  <c r="J38"/>
  <c r="K38" s="1"/>
  <c r="J41"/>
  <c r="K41" s="1"/>
  <c r="J42"/>
  <c r="K42" s="1"/>
  <c r="J43"/>
  <c r="K43" s="1"/>
  <c r="J44"/>
  <c r="K44" s="1"/>
  <c r="J31"/>
  <c r="K31" s="1"/>
  <c r="J33"/>
  <c r="K33" s="1"/>
  <c r="J46"/>
  <c r="K46" s="1"/>
  <c r="J30"/>
  <c r="K30" s="1"/>
  <c r="J36"/>
  <c r="K36" s="1"/>
  <c r="J39"/>
  <c r="K39" s="1"/>
  <c r="J28"/>
  <c r="K28" s="1"/>
  <c r="J29"/>
  <c r="K29" s="1"/>
  <c r="J25"/>
  <c r="K25" s="1"/>
  <c r="J26"/>
  <c r="K26" s="1"/>
  <c r="J22"/>
  <c r="K22" s="1"/>
  <c r="J24"/>
  <c r="K24" s="1"/>
  <c r="J23"/>
  <c r="K23" s="1"/>
  <c r="J21"/>
  <c r="K21" s="1"/>
  <c r="J27"/>
  <c r="K27" s="1"/>
  <c r="I11"/>
  <c r="J11" s="1"/>
  <c r="I16"/>
  <c r="J16" s="1"/>
  <c r="I14"/>
  <c r="J14" s="1"/>
  <c r="I15"/>
  <c r="J15" s="1"/>
  <c r="J10"/>
  <c r="J13"/>
  <c r="J12"/>
  <c r="J8"/>
  <c r="K62"/>
  <c r="K58"/>
  <c r="K60"/>
  <c r="K59"/>
  <c r="K61"/>
  <c r="K74"/>
  <c r="K67"/>
  <c r="K77"/>
  <c r="K69"/>
  <c r="K70"/>
  <c r="K71"/>
  <c r="K72"/>
  <c r="K78"/>
  <c r="K73"/>
  <c r="K75"/>
  <c r="K83" l="1"/>
  <c r="K92"/>
  <c r="K90"/>
  <c r="K84"/>
  <c r="K93"/>
  <c r="K91"/>
  <c r="K85"/>
  <c r="K94"/>
  <c r="K87"/>
  <c r="K86"/>
  <c r="K88"/>
  <c r="K89"/>
  <c r="K68"/>
  <c r="K57"/>
</calcChain>
</file>

<file path=xl/sharedStrings.xml><?xml version="1.0" encoding="utf-8"?>
<sst xmlns="http://schemas.openxmlformats.org/spreadsheetml/2006/main" count="199" uniqueCount="104">
  <si>
    <t>Uvrstitev</t>
  </si>
  <si>
    <t>Ekipa</t>
  </si>
  <si>
    <t>1. kolo Radenci</t>
  </si>
  <si>
    <t>4. kolo Celje</t>
  </si>
  <si>
    <t>DP jugozahodne štajerske</t>
  </si>
  <si>
    <t>DP Koroške</t>
  </si>
  <si>
    <t>DP ljubljanske pokrajine</t>
  </si>
  <si>
    <t>DP severne štajerske</t>
  </si>
  <si>
    <t>DP Gorenjske</t>
  </si>
  <si>
    <t>DP severno Primorske</t>
  </si>
  <si>
    <t>DP Prekmurja in prlekije</t>
  </si>
  <si>
    <t>DP Dolenjske, Bele krajine in Posavja</t>
  </si>
  <si>
    <t>DP Istre in Krasa</t>
  </si>
  <si>
    <t>3. kolo Ravne na Koroškem</t>
  </si>
  <si>
    <t>POSAMEZNO MOŠKI:</t>
  </si>
  <si>
    <t>Ime in priimek</t>
  </si>
  <si>
    <t>Društvo</t>
  </si>
  <si>
    <t>ZORAN ŠTRUCLIN</t>
  </si>
  <si>
    <t>ROMAN HRŽENJAK</t>
  </si>
  <si>
    <t>TONE BREZLAN</t>
  </si>
  <si>
    <t>HENRIK PLANK</t>
  </si>
  <si>
    <t>ALEŠ POVŠE</t>
  </si>
  <si>
    <t>MARJAN ROMIH</t>
  </si>
  <si>
    <t>DPJŠ</t>
  </si>
  <si>
    <t>BOŠKO BOŽIČ</t>
  </si>
  <si>
    <t>SREČKO PETKOVŠEK</t>
  </si>
  <si>
    <t>LIDIJA EKSELENSKI</t>
  </si>
  <si>
    <t>DAMJAN ŽERJAV</t>
  </si>
  <si>
    <t>DPIK</t>
  </si>
  <si>
    <t>ANTON KANC</t>
  </si>
  <si>
    <t>DPNM</t>
  </si>
  <si>
    <t>FRANC KUHELJ</t>
  </si>
  <si>
    <t>SLAVKO DUNAJ</t>
  </si>
  <si>
    <t>FRANC BAUM</t>
  </si>
  <si>
    <t>DPPP</t>
  </si>
  <si>
    <t>MARTA JANEŽIČ</t>
  </si>
  <si>
    <t>LUDVIK ŠKRABAN</t>
  </si>
  <si>
    <t>ANTON SIMONIČ</t>
  </si>
  <si>
    <t>FRANC BOROVNJAK</t>
  </si>
  <si>
    <t>MATEJ GRUDEN</t>
  </si>
  <si>
    <t>KLAVDIJ LEBAN</t>
  </si>
  <si>
    <t>DAVID VUGA</t>
  </si>
  <si>
    <t>PRIMOŽ GREBENJAK</t>
  </si>
  <si>
    <t>MARKO SEVER</t>
  </si>
  <si>
    <t>BRANKO ČRV</t>
  </si>
  <si>
    <t>JANEZ POTOČNIK</t>
  </si>
  <si>
    <t>METOD ZAKOTNIK</t>
  </si>
  <si>
    <t>MIRAN JERNEJŠEK</t>
  </si>
  <si>
    <t>JANEZ JANŽIČ</t>
  </si>
  <si>
    <t>JANKO KOREN</t>
  </si>
  <si>
    <t>FRANC SIMONIČ</t>
  </si>
  <si>
    <t>ZDENKO LILEK</t>
  </si>
  <si>
    <t>VIKTOR ČUČEK</t>
  </si>
  <si>
    <t>NATAŠA GODEC</t>
  </si>
  <si>
    <t>FRANC EKART</t>
  </si>
  <si>
    <t>DPMB</t>
  </si>
  <si>
    <t>DPGO</t>
  </si>
  <si>
    <t>DPKR</t>
  </si>
  <si>
    <t>ZLATKO BERNAŠEK</t>
  </si>
  <si>
    <t>VIKTOR RUPNIK</t>
  </si>
  <si>
    <t>MARTIN TABAK</t>
  </si>
  <si>
    <t>EMIL PALAMETA</t>
  </si>
  <si>
    <t>ŠTEFAN GLAVAN</t>
  </si>
  <si>
    <t>JANEZ KOKALJ</t>
  </si>
  <si>
    <t>HASAN ČAUŠEVIČ</t>
  </si>
  <si>
    <t>CVETKA ŠTIRN</t>
  </si>
  <si>
    <t>SENKA IVANIŠEVIČ</t>
  </si>
  <si>
    <t>SLAVKO IVANČIČ</t>
  </si>
  <si>
    <t>DPLJ</t>
  </si>
  <si>
    <t>DAMJAN HOVNIK</t>
  </si>
  <si>
    <t>RAJKO TERNIK</t>
  </si>
  <si>
    <t>IGOR KASNIK</t>
  </si>
  <si>
    <t>IGOR TURIČNIK</t>
  </si>
  <si>
    <t>SREČKO KOTNIK</t>
  </si>
  <si>
    <t>DPSG</t>
  </si>
  <si>
    <t>POSAMEZNO ŽENSKE:</t>
  </si>
  <si>
    <t>POSAMEZNO TETRAPLEGIKI:</t>
  </si>
  <si>
    <t>POSAMEZNO VETERANI:</t>
  </si>
  <si>
    <t>EMIL FILIPIČ</t>
  </si>
  <si>
    <t>DUŠAN SLANA</t>
  </si>
  <si>
    <t>Norma za DP</t>
  </si>
  <si>
    <t>2. kolo Škofja Loka</t>
  </si>
  <si>
    <t>5. kolo Nova Gorica</t>
  </si>
  <si>
    <t>6. kolo Domžale</t>
  </si>
  <si>
    <t>KRISTJAN ŽUNKO</t>
  </si>
  <si>
    <t>TONE URBANC</t>
  </si>
  <si>
    <t>Seštevek štirih najboljših rezultatov</t>
  </si>
  <si>
    <t>Povprečje štirih najboljših rezultatov</t>
  </si>
  <si>
    <t>ZVEZA PARAPLEGIKOV SLOVENIJE - LIGA V KEGLJANJU 2014/2015</t>
  </si>
  <si>
    <t>MARIJA KEREC</t>
  </si>
  <si>
    <t>SREČKO JESENŠEK</t>
  </si>
  <si>
    <t>STANISLAV POLOVIČ</t>
  </si>
  <si>
    <t>ZORAN BOŽINOVSKI</t>
  </si>
  <si>
    <t>BOŠTJAN JAVERNIK</t>
  </si>
  <si>
    <t>ALOJZ JEROMEL</t>
  </si>
  <si>
    <t>SANDI REBERNIK</t>
  </si>
  <si>
    <t>MITJA BREG</t>
  </si>
  <si>
    <t>Končni rezultati po šestih kolih. Ekipno se je upoštevalo najboljših 5 kol, posamezno pa najboljša 4 kola.</t>
  </si>
  <si>
    <t>Seštevek petih najboljših rezultatov</t>
  </si>
  <si>
    <t>Povprečje petih najboljših rezultatov</t>
  </si>
  <si>
    <t>JOSIP GRABAR</t>
  </si>
  <si>
    <t>V ligi so sodelovala vsa društva. Posamezno je tekmovalo 54 kegljačev in kegljačic iz vseh društev.</t>
  </si>
  <si>
    <t>Pripravil:</t>
  </si>
  <si>
    <t>Robert žerovnik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</si>
</sst>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0" xfId="0" applyFont="1"/>
    <xf numFmtId="0" fontId="3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8" fillId="0" borderId="1" xfId="0" applyFont="1" applyBorder="1"/>
    <xf numFmtId="0" fontId="8" fillId="0" borderId="0" xfId="0" applyFont="1"/>
    <xf numFmtId="0" fontId="1" fillId="3" borderId="0" xfId="0" applyFont="1" applyFill="1" applyBorder="1" applyAlignment="1">
      <alignment horizontal="center" vertical="center" textRotation="90" wrapText="1"/>
    </xf>
    <xf numFmtId="0" fontId="9" fillId="0" borderId="1" xfId="0" applyFont="1" applyBorder="1"/>
    <xf numFmtId="0" fontId="9" fillId="0" borderId="3" xfId="0" applyFont="1" applyBorder="1"/>
    <xf numFmtId="0" fontId="10" fillId="0" borderId="1" xfId="0" applyFont="1" applyBorder="1"/>
    <xf numFmtId="0" fontId="9" fillId="0" borderId="0" xfId="0" applyFont="1"/>
    <xf numFmtId="0" fontId="0" fillId="3" borderId="0" xfId="0" applyFont="1" applyFill="1" applyBorder="1"/>
    <xf numFmtId="0" fontId="11" fillId="0" borderId="0" xfId="0" applyFont="1"/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180975</xdr:rowOff>
    </xdr:from>
    <xdr:to>
      <xdr:col>7</xdr:col>
      <xdr:colOff>609600</xdr:colOff>
      <xdr:row>0</xdr:row>
      <xdr:rowOff>1428750</xdr:rowOff>
    </xdr:to>
    <xdr:pic>
      <xdr:nvPicPr>
        <xdr:cNvPr id="2" name="Picture 5" descr="logo-zps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180975"/>
          <a:ext cx="14668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zoomScaleNormal="100" workbookViewId="0">
      <selection activeCell="I8" sqref="I8"/>
    </sheetView>
  </sheetViews>
  <sheetFormatPr defaultRowHeight="15"/>
  <cols>
    <col min="1" max="1" width="4" customWidth="1"/>
    <col min="2" max="2" width="19" customWidth="1"/>
    <col min="3" max="6" width="9.7109375" customWidth="1"/>
    <col min="7" max="7" width="8.85546875" customWidth="1"/>
    <col min="8" max="8" width="9.7109375" customWidth="1"/>
    <col min="9" max="9" width="9.140625" customWidth="1"/>
    <col min="10" max="10" width="10.7109375" customWidth="1"/>
    <col min="11" max="11" width="11.5703125" customWidth="1"/>
    <col min="12" max="12" width="5.28515625" style="16" customWidth="1"/>
    <col min="14" max="14" width="18.85546875" customWidth="1"/>
  </cols>
  <sheetData>
    <row r="1" spans="1:10" ht="124.5" customHeight="1"/>
    <row r="2" spans="1:10" ht="23.25">
      <c r="C2" s="5" t="s">
        <v>88</v>
      </c>
    </row>
    <row r="3" spans="1:10" ht="23.25">
      <c r="A3" s="5"/>
    </row>
    <row r="4" spans="1:10">
      <c r="A4" s="15" t="s">
        <v>97</v>
      </c>
      <c r="B4" s="16"/>
    </row>
    <row r="5" spans="1:10">
      <c r="A5" s="25" t="s">
        <v>101</v>
      </c>
      <c r="B5" s="16"/>
    </row>
    <row r="7" spans="1:10" ht="90">
      <c r="A7" s="9" t="s">
        <v>0</v>
      </c>
      <c r="B7" s="10" t="s">
        <v>1</v>
      </c>
      <c r="C7" s="10" t="s">
        <v>2</v>
      </c>
      <c r="D7" s="10" t="s">
        <v>81</v>
      </c>
      <c r="E7" s="10" t="s">
        <v>13</v>
      </c>
      <c r="F7" s="10" t="s">
        <v>3</v>
      </c>
      <c r="G7" s="10" t="s">
        <v>82</v>
      </c>
      <c r="H7" s="10" t="s">
        <v>83</v>
      </c>
      <c r="I7" s="10" t="s">
        <v>98</v>
      </c>
      <c r="J7" s="10" t="s">
        <v>99</v>
      </c>
    </row>
    <row r="8" spans="1:10" ht="28.5">
      <c r="A8" s="1">
        <v>1</v>
      </c>
      <c r="B8" s="4" t="s">
        <v>7</v>
      </c>
      <c r="C8" s="22">
        <v>1632</v>
      </c>
      <c r="D8" s="22">
        <v>1889</v>
      </c>
      <c r="E8" s="22">
        <v>2011</v>
      </c>
      <c r="F8" s="22">
        <v>1618</v>
      </c>
      <c r="G8" s="22">
        <v>1793</v>
      </c>
      <c r="H8" s="22">
        <v>1486</v>
      </c>
      <c r="I8" s="12">
        <f>SUM(D8,E8,G8,F8,C8)</f>
        <v>8943</v>
      </c>
      <c r="J8" s="13">
        <f t="shared" ref="J8:J16" si="0">I8/5</f>
        <v>1788.6</v>
      </c>
    </row>
    <row r="9" spans="1:10" ht="30">
      <c r="A9" s="1">
        <v>2</v>
      </c>
      <c r="B9" s="2" t="s">
        <v>6</v>
      </c>
      <c r="C9" s="22">
        <v>1633</v>
      </c>
      <c r="D9" s="22">
        <v>1689</v>
      </c>
      <c r="E9" s="22">
        <v>1807</v>
      </c>
      <c r="F9" s="22">
        <v>1675</v>
      </c>
      <c r="G9" s="22">
        <v>1784</v>
      </c>
      <c r="H9" s="22">
        <v>1617</v>
      </c>
      <c r="I9" s="12">
        <f>SUM(G9,F9,E9,D9,C9)</f>
        <v>8588</v>
      </c>
      <c r="J9" s="13">
        <f t="shared" si="0"/>
        <v>1717.6</v>
      </c>
    </row>
    <row r="10" spans="1:10" ht="30" customHeight="1">
      <c r="A10" s="1">
        <v>3</v>
      </c>
      <c r="B10" s="2" t="s">
        <v>4</v>
      </c>
      <c r="C10" s="22">
        <v>1465</v>
      </c>
      <c r="D10" s="22">
        <v>1704</v>
      </c>
      <c r="E10" s="22">
        <v>1783</v>
      </c>
      <c r="F10" s="22">
        <v>1774</v>
      </c>
      <c r="G10" s="22">
        <v>1619</v>
      </c>
      <c r="H10" s="22">
        <v>1081</v>
      </c>
      <c r="I10" s="12">
        <f>SUM(G10,F10,E10,D10,C10)</f>
        <v>8345</v>
      </c>
      <c r="J10" s="13">
        <f t="shared" si="0"/>
        <v>1669</v>
      </c>
    </row>
    <row r="11" spans="1:10" ht="30">
      <c r="A11" s="1">
        <v>4</v>
      </c>
      <c r="B11" s="2" t="s">
        <v>10</v>
      </c>
      <c r="C11" s="22">
        <v>1504</v>
      </c>
      <c r="D11" s="22">
        <v>1561</v>
      </c>
      <c r="E11" s="22">
        <v>1822</v>
      </c>
      <c r="F11" s="22">
        <v>1611</v>
      </c>
      <c r="G11" s="22"/>
      <c r="H11" s="22">
        <v>1397</v>
      </c>
      <c r="I11" s="12">
        <f>SUM(C11:H11)</f>
        <v>7895</v>
      </c>
      <c r="J11" s="13">
        <f t="shared" si="0"/>
        <v>1579</v>
      </c>
    </row>
    <row r="12" spans="1:10" ht="30" customHeight="1">
      <c r="A12" s="1">
        <v>5</v>
      </c>
      <c r="B12" s="2" t="s">
        <v>12</v>
      </c>
      <c r="C12" s="22">
        <v>1122</v>
      </c>
      <c r="D12" s="22">
        <v>1382</v>
      </c>
      <c r="E12" s="22">
        <v>1568</v>
      </c>
      <c r="F12" s="22">
        <v>1027</v>
      </c>
      <c r="G12" s="22">
        <v>1531</v>
      </c>
      <c r="H12" s="22">
        <v>1325</v>
      </c>
      <c r="I12" s="12">
        <f>SUM(D12,C12,E12,G12,H12)</f>
        <v>6928</v>
      </c>
      <c r="J12" s="13">
        <f t="shared" si="0"/>
        <v>1385.6</v>
      </c>
    </row>
    <row r="13" spans="1:10" ht="30" customHeight="1">
      <c r="A13" s="1">
        <v>6</v>
      </c>
      <c r="B13" s="2" t="s">
        <v>5</v>
      </c>
      <c r="C13" s="22">
        <v>1033</v>
      </c>
      <c r="D13" s="22">
        <v>1240</v>
      </c>
      <c r="E13" s="22">
        <v>1941</v>
      </c>
      <c r="F13" s="22">
        <v>1215</v>
      </c>
      <c r="G13" s="22">
        <v>1285</v>
      </c>
      <c r="H13" s="22">
        <v>721</v>
      </c>
      <c r="I13" s="12">
        <f>SUM(D13,C13,E13,F13,G13)</f>
        <v>6714</v>
      </c>
      <c r="J13" s="13">
        <f t="shared" si="0"/>
        <v>1342.8</v>
      </c>
    </row>
    <row r="14" spans="1:10" ht="30" customHeight="1">
      <c r="A14" s="1">
        <v>7</v>
      </c>
      <c r="B14" s="2" t="s">
        <v>9</v>
      </c>
      <c r="C14" s="22"/>
      <c r="D14" s="22">
        <v>1533</v>
      </c>
      <c r="E14" s="22">
        <v>1157</v>
      </c>
      <c r="F14" s="22"/>
      <c r="G14" s="22">
        <v>1705</v>
      </c>
      <c r="H14" s="22"/>
      <c r="I14" s="12">
        <f>SUM(C14:H14)</f>
        <v>4395</v>
      </c>
      <c r="J14" s="13">
        <f t="shared" si="0"/>
        <v>879</v>
      </c>
    </row>
    <row r="15" spans="1:10" ht="30" customHeight="1">
      <c r="A15" s="1">
        <v>8</v>
      </c>
      <c r="B15" s="2" t="s">
        <v>11</v>
      </c>
      <c r="C15" s="22">
        <v>755</v>
      </c>
      <c r="D15" s="22"/>
      <c r="E15" s="22">
        <v>976</v>
      </c>
      <c r="F15" s="22">
        <v>807</v>
      </c>
      <c r="G15" s="22"/>
      <c r="H15" s="22"/>
      <c r="I15" s="12">
        <f>SUM(C15:H15)</f>
        <v>2538</v>
      </c>
      <c r="J15" s="13">
        <f t="shared" si="0"/>
        <v>507.6</v>
      </c>
    </row>
    <row r="16" spans="1:10" ht="30" customHeight="1">
      <c r="A16" s="1">
        <v>9</v>
      </c>
      <c r="B16" s="2" t="s">
        <v>8</v>
      </c>
      <c r="C16" s="22"/>
      <c r="D16" s="22"/>
      <c r="E16" s="22"/>
      <c r="F16" s="22">
        <v>606</v>
      </c>
      <c r="G16" s="22"/>
      <c r="H16" s="22"/>
      <c r="I16" s="12">
        <f>SUM(C16:H16)</f>
        <v>606</v>
      </c>
      <c r="J16" s="13">
        <f t="shared" si="0"/>
        <v>121.2</v>
      </c>
    </row>
    <row r="19" spans="1:12" ht="26.25">
      <c r="A19" s="6" t="s">
        <v>14</v>
      </c>
    </row>
    <row r="20" spans="1:12" ht="63.75">
      <c r="A20" s="9" t="s">
        <v>0</v>
      </c>
      <c r="B20" s="10" t="s">
        <v>15</v>
      </c>
      <c r="C20" s="11" t="s">
        <v>16</v>
      </c>
      <c r="D20" s="10" t="s">
        <v>2</v>
      </c>
      <c r="E20" s="10" t="s">
        <v>81</v>
      </c>
      <c r="F20" s="10" t="s">
        <v>13</v>
      </c>
      <c r="G20" s="10" t="s">
        <v>3</v>
      </c>
      <c r="H20" s="10" t="s">
        <v>82</v>
      </c>
      <c r="I20" s="10" t="s">
        <v>83</v>
      </c>
      <c r="J20" s="10" t="s">
        <v>86</v>
      </c>
      <c r="K20" s="10" t="s">
        <v>87</v>
      </c>
      <c r="L20" s="9" t="s">
        <v>80</v>
      </c>
    </row>
    <row r="21" spans="1:12">
      <c r="A21" s="8">
        <v>1</v>
      </c>
      <c r="B21" s="20" t="s">
        <v>47</v>
      </c>
      <c r="C21" s="3" t="s">
        <v>55</v>
      </c>
      <c r="D21" s="20">
        <v>459</v>
      </c>
      <c r="E21" s="20">
        <v>531</v>
      </c>
      <c r="F21" s="20">
        <v>490</v>
      </c>
      <c r="G21" s="20">
        <v>453</v>
      </c>
      <c r="H21" s="20">
        <v>501</v>
      </c>
      <c r="I21" s="20">
        <v>397</v>
      </c>
      <c r="J21" s="7">
        <f>SUM(D21,E21,F21,H21)</f>
        <v>1981</v>
      </c>
      <c r="K21" s="14">
        <f t="shared" ref="K21:K52" si="1">J21/4</f>
        <v>495.25</v>
      </c>
      <c r="L21" s="17">
        <v>440</v>
      </c>
    </row>
    <row r="22" spans="1:12">
      <c r="A22" s="8">
        <v>2</v>
      </c>
      <c r="B22" s="20" t="s">
        <v>48</v>
      </c>
      <c r="C22" s="3" t="s">
        <v>55</v>
      </c>
      <c r="D22" s="20">
        <v>448</v>
      </c>
      <c r="E22" s="20">
        <v>484</v>
      </c>
      <c r="F22" s="20">
        <v>507</v>
      </c>
      <c r="G22" s="20">
        <v>416</v>
      </c>
      <c r="H22" s="20">
        <v>462</v>
      </c>
      <c r="I22" s="20">
        <v>426</v>
      </c>
      <c r="J22" s="7">
        <f>SUM(E22,F22,H22,D22)</f>
        <v>1901</v>
      </c>
      <c r="K22" s="14">
        <f t="shared" si="1"/>
        <v>475.25</v>
      </c>
      <c r="L22" s="17">
        <v>440</v>
      </c>
    </row>
    <row r="23" spans="1:12">
      <c r="A23" s="8">
        <v>3</v>
      </c>
      <c r="B23" s="20" t="s">
        <v>59</v>
      </c>
      <c r="C23" s="3" t="s">
        <v>68</v>
      </c>
      <c r="D23" s="20">
        <v>474</v>
      </c>
      <c r="E23" s="20">
        <v>461</v>
      </c>
      <c r="F23" s="20">
        <v>472</v>
      </c>
      <c r="G23" s="20">
        <v>466</v>
      </c>
      <c r="H23" s="20">
        <v>467</v>
      </c>
      <c r="I23" s="20">
        <v>447</v>
      </c>
      <c r="J23" s="7">
        <f>SUM(D23,F23,G23,H23)</f>
        <v>1879</v>
      </c>
      <c r="K23" s="14">
        <f t="shared" si="1"/>
        <v>469.75</v>
      </c>
      <c r="L23" s="17">
        <v>440</v>
      </c>
    </row>
    <row r="24" spans="1:12">
      <c r="A24" s="8">
        <v>4</v>
      </c>
      <c r="B24" s="20" t="s">
        <v>29</v>
      </c>
      <c r="C24" s="3" t="s">
        <v>30</v>
      </c>
      <c r="D24" s="20">
        <v>446</v>
      </c>
      <c r="E24" s="20">
        <v>434</v>
      </c>
      <c r="F24" s="20">
        <v>481</v>
      </c>
      <c r="G24" s="20">
        <v>442</v>
      </c>
      <c r="H24" s="20">
        <v>489</v>
      </c>
      <c r="I24" s="20">
        <v>430</v>
      </c>
      <c r="J24" s="7">
        <f>SUM(D24,F24,G24,H24)</f>
        <v>1858</v>
      </c>
      <c r="K24" s="14">
        <f t="shared" si="1"/>
        <v>464.5</v>
      </c>
      <c r="L24" s="17">
        <v>440</v>
      </c>
    </row>
    <row r="25" spans="1:12">
      <c r="A25" s="8">
        <v>5</v>
      </c>
      <c r="B25" s="20" t="s">
        <v>18</v>
      </c>
      <c r="C25" s="3" t="s">
        <v>23</v>
      </c>
      <c r="D25" s="20">
        <v>480</v>
      </c>
      <c r="E25" s="20">
        <v>454</v>
      </c>
      <c r="F25" s="20">
        <v>455</v>
      </c>
      <c r="G25" s="20">
        <v>457</v>
      </c>
      <c r="H25" s="20">
        <v>464</v>
      </c>
      <c r="I25" s="20">
        <v>431</v>
      </c>
      <c r="J25" s="7">
        <f>SUM(D25,F25,G25,H25)</f>
        <v>1856</v>
      </c>
      <c r="K25" s="14">
        <f t="shared" si="1"/>
        <v>464</v>
      </c>
      <c r="L25" s="17">
        <v>440</v>
      </c>
    </row>
    <row r="26" spans="1:12">
      <c r="A26" s="8">
        <v>6</v>
      </c>
      <c r="B26" s="20" t="s">
        <v>73</v>
      </c>
      <c r="C26" s="3" t="s">
        <v>74</v>
      </c>
      <c r="D26" s="20">
        <v>415</v>
      </c>
      <c r="E26" s="20">
        <v>429</v>
      </c>
      <c r="F26" s="20">
        <v>492</v>
      </c>
      <c r="G26" s="20">
        <v>427</v>
      </c>
      <c r="H26" s="20">
        <v>462</v>
      </c>
      <c r="I26" s="20">
        <v>345</v>
      </c>
      <c r="J26" s="7">
        <f>SUM(E26,F26,H26,G26)</f>
        <v>1810</v>
      </c>
      <c r="K26" s="14">
        <f t="shared" si="1"/>
        <v>452.5</v>
      </c>
      <c r="L26" s="17">
        <v>440</v>
      </c>
    </row>
    <row r="27" spans="1:12">
      <c r="A27" s="8">
        <v>7</v>
      </c>
      <c r="B27" s="20" t="s">
        <v>50</v>
      </c>
      <c r="C27" s="3" t="s">
        <v>55</v>
      </c>
      <c r="D27" s="20">
        <v>419</v>
      </c>
      <c r="E27" s="20">
        <v>455</v>
      </c>
      <c r="F27" s="20">
        <v>509</v>
      </c>
      <c r="G27" s="20">
        <v>402</v>
      </c>
      <c r="H27" s="20"/>
      <c r="I27" s="20"/>
      <c r="J27" s="7">
        <f>SUM(D27:I27)</f>
        <v>1785</v>
      </c>
      <c r="K27" s="14">
        <f t="shared" si="1"/>
        <v>446.25</v>
      </c>
      <c r="L27" s="17">
        <v>440</v>
      </c>
    </row>
    <row r="28" spans="1:12">
      <c r="A28" s="8">
        <v>8</v>
      </c>
      <c r="B28" s="20" t="s">
        <v>71</v>
      </c>
      <c r="C28" s="3" t="s">
        <v>74</v>
      </c>
      <c r="D28" s="20">
        <v>337</v>
      </c>
      <c r="E28" s="20">
        <v>457</v>
      </c>
      <c r="F28" s="20">
        <v>509</v>
      </c>
      <c r="G28" s="20">
        <v>411</v>
      </c>
      <c r="H28" s="20"/>
      <c r="I28" s="20">
        <v>376</v>
      </c>
      <c r="J28" s="7">
        <f>SUM(I28,E28,F28,G28)</f>
        <v>1753</v>
      </c>
      <c r="K28" s="14">
        <f t="shared" si="1"/>
        <v>438.25</v>
      </c>
      <c r="L28" s="17">
        <v>440</v>
      </c>
    </row>
    <row r="29" spans="1:12">
      <c r="A29" s="8">
        <v>9</v>
      </c>
      <c r="B29" s="20" t="s">
        <v>17</v>
      </c>
      <c r="C29" s="3" t="s">
        <v>23</v>
      </c>
      <c r="D29" s="20">
        <v>378</v>
      </c>
      <c r="E29" s="20">
        <v>430</v>
      </c>
      <c r="F29" s="20">
        <v>407</v>
      </c>
      <c r="G29" s="20">
        <v>441</v>
      </c>
      <c r="H29" s="20">
        <v>471</v>
      </c>
      <c r="I29" s="20">
        <v>391</v>
      </c>
      <c r="J29" s="7">
        <f>SUM(E29,F29,G29,H29)</f>
        <v>1749</v>
      </c>
      <c r="K29" s="14">
        <f t="shared" si="1"/>
        <v>437.25</v>
      </c>
      <c r="L29" s="17">
        <v>440</v>
      </c>
    </row>
    <row r="30" spans="1:12">
      <c r="A30" s="8">
        <v>10</v>
      </c>
      <c r="B30" s="20" t="s">
        <v>27</v>
      </c>
      <c r="C30" s="3" t="s">
        <v>28</v>
      </c>
      <c r="D30" s="20">
        <v>305</v>
      </c>
      <c r="E30" s="20">
        <v>361</v>
      </c>
      <c r="F30" s="20">
        <v>375</v>
      </c>
      <c r="G30" s="20">
        <v>355</v>
      </c>
      <c r="H30" s="20">
        <v>373</v>
      </c>
      <c r="I30" s="20">
        <v>292</v>
      </c>
      <c r="J30" s="7">
        <f>SUM(E30,F30,G30,H30)</f>
        <v>1464</v>
      </c>
      <c r="K30" s="14">
        <f t="shared" si="1"/>
        <v>366</v>
      </c>
      <c r="L30" s="17">
        <v>440</v>
      </c>
    </row>
    <row r="31" spans="1:12">
      <c r="A31" s="8">
        <v>11</v>
      </c>
      <c r="B31" s="20" t="s">
        <v>96</v>
      </c>
      <c r="C31" s="3" t="s">
        <v>74</v>
      </c>
      <c r="D31" s="20">
        <v>281</v>
      </c>
      <c r="E31" s="20">
        <v>354</v>
      </c>
      <c r="F31" s="20"/>
      <c r="G31" s="20">
        <v>377</v>
      </c>
      <c r="H31" s="20">
        <v>384</v>
      </c>
      <c r="I31" s="20"/>
      <c r="J31" s="7">
        <f>SUM(D31,E31,G31,H31)</f>
        <v>1396</v>
      </c>
      <c r="K31" s="14">
        <f t="shared" si="1"/>
        <v>349</v>
      </c>
      <c r="L31" s="17">
        <v>440</v>
      </c>
    </row>
    <row r="32" spans="1:12">
      <c r="A32" s="8">
        <v>12</v>
      </c>
      <c r="B32" s="20" t="s">
        <v>41</v>
      </c>
      <c r="C32" s="3" t="s">
        <v>56</v>
      </c>
      <c r="D32" s="20"/>
      <c r="E32" s="20">
        <v>379</v>
      </c>
      <c r="F32" s="20">
        <v>417</v>
      </c>
      <c r="G32" s="20"/>
      <c r="H32" s="20">
        <v>452</v>
      </c>
      <c r="I32" s="20"/>
      <c r="J32" s="7">
        <f>SUM(E32:H32)</f>
        <v>1248</v>
      </c>
      <c r="K32" s="14">
        <f t="shared" si="1"/>
        <v>312</v>
      </c>
      <c r="L32" s="17">
        <v>440</v>
      </c>
    </row>
    <row r="33" spans="1:12">
      <c r="A33" s="8">
        <v>13</v>
      </c>
      <c r="B33" s="20" t="s">
        <v>51</v>
      </c>
      <c r="C33" s="3" t="s">
        <v>55</v>
      </c>
      <c r="D33" s="20">
        <v>388</v>
      </c>
      <c r="E33" s="20"/>
      <c r="F33" s="20"/>
      <c r="G33" s="20">
        <v>404</v>
      </c>
      <c r="H33" s="20"/>
      <c r="I33" s="20">
        <v>390</v>
      </c>
      <c r="J33" s="7">
        <f>SUM(D33,G33:I33)</f>
        <v>1182</v>
      </c>
      <c r="K33" s="14">
        <f t="shared" si="1"/>
        <v>295.5</v>
      </c>
      <c r="L33" s="17">
        <v>440</v>
      </c>
    </row>
    <row r="34" spans="1:12">
      <c r="A34" s="8">
        <v>14</v>
      </c>
      <c r="B34" s="21" t="s">
        <v>46</v>
      </c>
      <c r="C34" s="3" t="s">
        <v>57</v>
      </c>
      <c r="D34" s="20"/>
      <c r="E34" s="20">
        <v>298</v>
      </c>
      <c r="F34" s="20"/>
      <c r="G34" s="20">
        <v>273</v>
      </c>
      <c r="H34" s="20">
        <v>280</v>
      </c>
      <c r="I34" s="20">
        <v>281</v>
      </c>
      <c r="J34" s="7">
        <f>SUM(E34,G34,H34,I34)</f>
        <v>1132</v>
      </c>
      <c r="K34" s="14">
        <f t="shared" si="1"/>
        <v>283</v>
      </c>
      <c r="L34" s="17">
        <v>440</v>
      </c>
    </row>
    <row r="35" spans="1:12">
      <c r="A35" s="8">
        <v>15</v>
      </c>
      <c r="B35" s="20" t="s">
        <v>49</v>
      </c>
      <c r="C35" s="3" t="s">
        <v>55</v>
      </c>
      <c r="D35" s="20"/>
      <c r="E35" s="20"/>
      <c r="F35" s="20"/>
      <c r="G35" s="20">
        <v>342</v>
      </c>
      <c r="H35" s="20">
        <v>409</v>
      </c>
      <c r="I35" s="20">
        <v>379</v>
      </c>
      <c r="J35" s="7">
        <f>SUM(G35,H35,I35)</f>
        <v>1130</v>
      </c>
      <c r="K35" s="14">
        <f t="shared" si="1"/>
        <v>282.5</v>
      </c>
      <c r="L35" s="17">
        <v>440</v>
      </c>
    </row>
    <row r="36" spans="1:12">
      <c r="A36" s="8">
        <v>16</v>
      </c>
      <c r="B36" s="20" t="s">
        <v>62</v>
      </c>
      <c r="C36" s="3" t="s">
        <v>68</v>
      </c>
      <c r="D36" s="20">
        <v>304</v>
      </c>
      <c r="E36" s="20"/>
      <c r="F36" s="20"/>
      <c r="G36" s="20"/>
      <c r="H36" s="20">
        <v>437</v>
      </c>
      <c r="I36" s="20">
        <v>311</v>
      </c>
      <c r="J36" s="7">
        <f>SUM(H36:I36,D36)</f>
        <v>1052</v>
      </c>
      <c r="K36" s="14">
        <f t="shared" si="1"/>
        <v>263</v>
      </c>
      <c r="L36" s="17">
        <v>440</v>
      </c>
    </row>
    <row r="37" spans="1:12">
      <c r="A37" s="8">
        <v>17</v>
      </c>
      <c r="B37" s="20" t="s">
        <v>100</v>
      </c>
      <c r="C37" s="3" t="s">
        <v>28</v>
      </c>
      <c r="D37" s="20"/>
      <c r="E37" s="20"/>
      <c r="F37" s="20">
        <v>387</v>
      </c>
      <c r="G37" s="20"/>
      <c r="H37" s="20">
        <v>371</v>
      </c>
      <c r="I37" s="20">
        <v>291</v>
      </c>
      <c r="J37" s="7">
        <f>SUM(F37:I37)</f>
        <v>1049</v>
      </c>
      <c r="K37" s="14">
        <f t="shared" si="1"/>
        <v>262.25</v>
      </c>
      <c r="L37" s="17">
        <v>440</v>
      </c>
    </row>
    <row r="38" spans="1:12">
      <c r="A38" s="8">
        <v>18</v>
      </c>
      <c r="B38" s="20" t="s">
        <v>42</v>
      </c>
      <c r="C38" s="3" t="s">
        <v>56</v>
      </c>
      <c r="D38" s="20"/>
      <c r="E38" s="20">
        <v>341</v>
      </c>
      <c r="F38" s="20">
        <v>326</v>
      </c>
      <c r="G38" s="20"/>
      <c r="H38" s="20">
        <v>378</v>
      </c>
      <c r="I38" s="20"/>
      <c r="J38" s="7">
        <f>SUM(E38,F38,H38)</f>
        <v>1045</v>
      </c>
      <c r="K38" s="14">
        <f t="shared" si="1"/>
        <v>261.25</v>
      </c>
      <c r="L38" s="17">
        <v>440</v>
      </c>
    </row>
    <row r="39" spans="1:12">
      <c r="A39" s="8">
        <v>19</v>
      </c>
      <c r="B39" s="20" t="s">
        <v>72</v>
      </c>
      <c r="C39" s="3" t="s">
        <v>74</v>
      </c>
      <c r="D39" s="20"/>
      <c r="E39" s="20"/>
      <c r="F39" s="20">
        <v>482</v>
      </c>
      <c r="G39" s="20"/>
      <c r="H39" s="20">
        <v>439</v>
      </c>
      <c r="I39" s="20"/>
      <c r="J39" s="7">
        <f>SUM(F39,H39)</f>
        <v>921</v>
      </c>
      <c r="K39" s="14">
        <f t="shared" si="1"/>
        <v>230.25</v>
      </c>
      <c r="L39" s="17">
        <v>440</v>
      </c>
    </row>
    <row r="40" spans="1:12">
      <c r="A40" s="8">
        <v>20</v>
      </c>
      <c r="B40" s="20" t="s">
        <v>90</v>
      </c>
      <c r="C40" s="3" t="s">
        <v>68</v>
      </c>
      <c r="D40" s="20"/>
      <c r="E40" s="20"/>
      <c r="F40" s="20"/>
      <c r="G40" s="20"/>
      <c r="H40" s="20">
        <v>432</v>
      </c>
      <c r="I40" s="20">
        <v>390</v>
      </c>
      <c r="J40" s="7">
        <f>SUM(F40:I40)</f>
        <v>822</v>
      </c>
      <c r="K40" s="14">
        <f t="shared" si="1"/>
        <v>205.5</v>
      </c>
      <c r="L40" s="17">
        <v>440</v>
      </c>
    </row>
    <row r="41" spans="1:12">
      <c r="A41" s="8">
        <v>21</v>
      </c>
      <c r="B41" s="20" t="s">
        <v>79</v>
      </c>
      <c r="C41" s="3" t="s">
        <v>34</v>
      </c>
      <c r="D41" s="20">
        <v>382</v>
      </c>
      <c r="E41" s="20"/>
      <c r="F41" s="20"/>
      <c r="G41" s="20">
        <v>369</v>
      </c>
      <c r="H41" s="20"/>
      <c r="I41" s="20"/>
      <c r="J41" s="7">
        <f>SUM(D41,G41)</f>
        <v>751</v>
      </c>
      <c r="K41" s="14">
        <f t="shared" si="1"/>
        <v>187.75</v>
      </c>
      <c r="L41" s="17">
        <v>440</v>
      </c>
    </row>
    <row r="42" spans="1:12">
      <c r="A42" s="8">
        <v>22</v>
      </c>
      <c r="B42" s="20" t="s">
        <v>45</v>
      </c>
      <c r="C42" s="3" t="s">
        <v>57</v>
      </c>
      <c r="D42" s="20"/>
      <c r="E42" s="20">
        <v>377</v>
      </c>
      <c r="F42" s="20"/>
      <c r="G42" s="20">
        <v>333</v>
      </c>
      <c r="H42" s="20"/>
      <c r="I42" s="20"/>
      <c r="J42" s="7">
        <f>SUM(E42,G42)</f>
        <v>710</v>
      </c>
      <c r="K42" s="14">
        <f t="shared" si="1"/>
        <v>177.5</v>
      </c>
      <c r="L42" s="17">
        <v>440</v>
      </c>
    </row>
    <row r="43" spans="1:12">
      <c r="A43" s="8">
        <v>23</v>
      </c>
      <c r="B43" s="20" t="s">
        <v>58</v>
      </c>
      <c r="C43" s="3" t="s">
        <v>68</v>
      </c>
      <c r="D43" s="20"/>
      <c r="E43" s="20"/>
      <c r="F43" s="20"/>
      <c r="G43" s="20"/>
      <c r="H43" s="20"/>
      <c r="I43" s="20">
        <v>377</v>
      </c>
      <c r="J43" s="7">
        <f>SUM(I43)</f>
        <v>377</v>
      </c>
      <c r="K43" s="14">
        <f t="shared" si="1"/>
        <v>94.25</v>
      </c>
      <c r="L43" s="17">
        <v>440</v>
      </c>
    </row>
    <row r="44" spans="1:12">
      <c r="A44" s="8">
        <v>24</v>
      </c>
      <c r="B44" s="20" t="s">
        <v>44</v>
      </c>
      <c r="C44" s="3" t="s">
        <v>56</v>
      </c>
      <c r="D44" s="20"/>
      <c r="E44" s="20"/>
      <c r="F44" s="20"/>
      <c r="G44" s="20"/>
      <c r="H44" s="20">
        <v>343</v>
      </c>
      <c r="I44" s="20"/>
      <c r="J44" s="7">
        <f>SUM(H44:I44)</f>
        <v>343</v>
      </c>
      <c r="K44" s="14">
        <f t="shared" si="1"/>
        <v>85.75</v>
      </c>
      <c r="L44" s="17">
        <v>440</v>
      </c>
    </row>
    <row r="45" spans="1:12">
      <c r="A45" s="8">
        <v>25</v>
      </c>
      <c r="B45" s="20" t="s">
        <v>43</v>
      </c>
      <c r="C45" s="3" t="s">
        <v>56</v>
      </c>
      <c r="D45" s="20"/>
      <c r="E45" s="20"/>
      <c r="F45" s="20"/>
      <c r="G45" s="20"/>
      <c r="H45" s="20">
        <v>332</v>
      </c>
      <c r="I45" s="20"/>
      <c r="J45" s="7">
        <f>SUM(F45:I45)</f>
        <v>332</v>
      </c>
      <c r="K45" s="14">
        <f t="shared" si="1"/>
        <v>83</v>
      </c>
      <c r="L45" s="17">
        <v>440</v>
      </c>
    </row>
    <row r="46" spans="1:12">
      <c r="A46" s="8">
        <v>26</v>
      </c>
      <c r="B46" s="20" t="s">
        <v>25</v>
      </c>
      <c r="C46" s="3" t="s">
        <v>28</v>
      </c>
      <c r="D46" s="20">
        <v>257</v>
      </c>
      <c r="E46" s="20"/>
      <c r="F46" s="20"/>
      <c r="G46" s="20"/>
      <c r="H46" s="20"/>
      <c r="I46" s="20"/>
      <c r="J46" s="7">
        <f>SUM(D46:I46)</f>
        <v>257</v>
      </c>
      <c r="K46" s="14">
        <f t="shared" si="1"/>
        <v>64.25</v>
      </c>
      <c r="L46" s="17">
        <v>440</v>
      </c>
    </row>
    <row r="47" spans="1:12">
      <c r="A47" s="8">
        <v>27</v>
      </c>
      <c r="B47" s="20" t="s">
        <v>19</v>
      </c>
      <c r="C47" s="3" t="s">
        <v>23</v>
      </c>
      <c r="D47" s="20"/>
      <c r="E47" s="20"/>
      <c r="F47" s="20"/>
      <c r="G47" s="20"/>
      <c r="H47" s="20"/>
      <c r="I47" s="20"/>
      <c r="J47" s="7">
        <f t="shared" ref="J47:J52" si="2">SUM(F47:I47)</f>
        <v>0</v>
      </c>
      <c r="K47" s="14">
        <f t="shared" si="1"/>
        <v>0</v>
      </c>
      <c r="L47" s="17">
        <v>440</v>
      </c>
    </row>
    <row r="48" spans="1:12">
      <c r="A48" s="8">
        <v>28</v>
      </c>
      <c r="B48" s="20" t="s">
        <v>95</v>
      </c>
      <c r="C48" s="3" t="s">
        <v>74</v>
      </c>
      <c r="D48" s="20"/>
      <c r="E48" s="20"/>
      <c r="F48" s="20"/>
      <c r="G48" s="20"/>
      <c r="H48" s="20"/>
      <c r="I48" s="20"/>
      <c r="J48" s="7">
        <f t="shared" si="2"/>
        <v>0</v>
      </c>
      <c r="K48" s="14">
        <f t="shared" si="1"/>
        <v>0</v>
      </c>
      <c r="L48" s="17">
        <v>440</v>
      </c>
    </row>
    <row r="49" spans="1:14">
      <c r="A49" s="8">
        <v>29</v>
      </c>
      <c r="B49" s="20" t="s">
        <v>94</v>
      </c>
      <c r="C49" s="3" t="s">
        <v>74</v>
      </c>
      <c r="D49" s="20"/>
      <c r="E49" s="20"/>
      <c r="F49" s="20"/>
      <c r="G49" s="20"/>
      <c r="H49" s="20"/>
      <c r="I49" s="20"/>
      <c r="J49" s="7">
        <f t="shared" si="2"/>
        <v>0</v>
      </c>
      <c r="K49" s="14">
        <f t="shared" si="1"/>
        <v>0</v>
      </c>
      <c r="L49" s="17">
        <v>440</v>
      </c>
    </row>
    <row r="50" spans="1:14">
      <c r="A50" s="8">
        <v>30</v>
      </c>
      <c r="B50" s="20" t="s">
        <v>93</v>
      </c>
      <c r="C50" s="3" t="s">
        <v>74</v>
      </c>
      <c r="D50" s="20"/>
      <c r="E50" s="20"/>
      <c r="F50" s="20"/>
      <c r="G50" s="20"/>
      <c r="H50" s="20"/>
      <c r="I50" s="20"/>
      <c r="J50" s="7">
        <f t="shared" si="2"/>
        <v>0</v>
      </c>
      <c r="K50" s="14">
        <f t="shared" si="1"/>
        <v>0</v>
      </c>
      <c r="L50" s="17">
        <v>440</v>
      </c>
    </row>
    <row r="51" spans="1:14">
      <c r="A51" s="8">
        <v>31</v>
      </c>
      <c r="B51" s="20" t="s">
        <v>92</v>
      </c>
      <c r="C51" s="3" t="s">
        <v>74</v>
      </c>
      <c r="D51" s="20"/>
      <c r="E51" s="20"/>
      <c r="F51" s="20"/>
      <c r="G51" s="20"/>
      <c r="H51" s="20"/>
      <c r="I51" s="20"/>
      <c r="J51" s="7">
        <f t="shared" si="2"/>
        <v>0</v>
      </c>
      <c r="K51" s="14">
        <f t="shared" si="1"/>
        <v>0</v>
      </c>
      <c r="L51" s="17">
        <v>440</v>
      </c>
    </row>
    <row r="52" spans="1:14">
      <c r="A52" s="8">
        <v>32</v>
      </c>
      <c r="B52" s="20" t="s">
        <v>60</v>
      </c>
      <c r="C52" s="3" t="s">
        <v>68</v>
      </c>
      <c r="D52" s="20"/>
      <c r="E52" s="20"/>
      <c r="F52" s="20"/>
      <c r="G52" s="20"/>
      <c r="H52" s="20"/>
      <c r="I52" s="20"/>
      <c r="J52" s="7">
        <f t="shared" si="2"/>
        <v>0</v>
      </c>
      <c r="K52" s="14">
        <f t="shared" si="1"/>
        <v>0</v>
      </c>
      <c r="L52" s="17">
        <v>440</v>
      </c>
    </row>
    <row r="55" spans="1:14" ht="26.25">
      <c r="A55" s="6" t="s">
        <v>75</v>
      </c>
    </row>
    <row r="56" spans="1:14" ht="63.75">
      <c r="A56" s="9" t="s">
        <v>0</v>
      </c>
      <c r="B56" s="10" t="s">
        <v>15</v>
      </c>
      <c r="C56" s="11" t="s">
        <v>16</v>
      </c>
      <c r="D56" s="10" t="s">
        <v>2</v>
      </c>
      <c r="E56" s="10" t="s">
        <v>81</v>
      </c>
      <c r="F56" s="10" t="s">
        <v>13</v>
      </c>
      <c r="G56" s="10" t="s">
        <v>3</v>
      </c>
      <c r="H56" s="10" t="s">
        <v>82</v>
      </c>
      <c r="I56" s="10" t="s">
        <v>83</v>
      </c>
      <c r="J56" s="10" t="s">
        <v>86</v>
      </c>
      <c r="K56" s="10" t="s">
        <v>87</v>
      </c>
      <c r="L56" s="9" t="s">
        <v>80</v>
      </c>
    </row>
    <row r="57" spans="1:14">
      <c r="A57" s="8">
        <v>1</v>
      </c>
      <c r="B57" s="20" t="s">
        <v>66</v>
      </c>
      <c r="C57" s="3" t="s">
        <v>68</v>
      </c>
      <c r="D57" s="20">
        <v>437</v>
      </c>
      <c r="E57" s="20">
        <v>443</v>
      </c>
      <c r="F57" s="20">
        <v>469</v>
      </c>
      <c r="G57" s="20">
        <v>429</v>
      </c>
      <c r="H57" s="20"/>
      <c r="I57" s="20">
        <v>420</v>
      </c>
      <c r="J57" s="7">
        <f>SUM(D57,E57,F57,G57)</f>
        <v>1778</v>
      </c>
      <c r="K57" s="14">
        <f t="shared" ref="K57:K62" si="3">J57/4</f>
        <v>444.5</v>
      </c>
      <c r="L57" s="17">
        <v>360</v>
      </c>
    </row>
    <row r="58" spans="1:14">
      <c r="A58" s="8">
        <v>2</v>
      </c>
      <c r="B58" s="20" t="s">
        <v>53</v>
      </c>
      <c r="C58" s="3" t="s">
        <v>55</v>
      </c>
      <c r="D58" s="20">
        <v>306</v>
      </c>
      <c r="E58" s="20">
        <v>419</v>
      </c>
      <c r="F58" s="20">
        <v>505</v>
      </c>
      <c r="G58" s="20">
        <v>347</v>
      </c>
      <c r="H58" s="20">
        <v>421</v>
      </c>
      <c r="I58" s="20">
        <v>276</v>
      </c>
      <c r="J58" s="7">
        <f>SUM(E58,F58,G58,H58)</f>
        <v>1692</v>
      </c>
      <c r="K58" s="14">
        <f t="shared" si="3"/>
        <v>423</v>
      </c>
      <c r="L58" s="17">
        <v>360</v>
      </c>
    </row>
    <row r="59" spans="1:14">
      <c r="A59" s="8">
        <v>3</v>
      </c>
      <c r="B59" s="20" t="s">
        <v>89</v>
      </c>
      <c r="C59" s="3" t="s">
        <v>55</v>
      </c>
      <c r="D59" s="20"/>
      <c r="E59" s="20"/>
      <c r="F59" s="20">
        <v>403</v>
      </c>
      <c r="G59" s="20">
        <v>356</v>
      </c>
      <c r="H59" s="20">
        <v>385</v>
      </c>
      <c r="I59" s="20">
        <v>279</v>
      </c>
      <c r="J59" s="7">
        <f>SUM(F59,G59,H59,I59)</f>
        <v>1423</v>
      </c>
      <c r="K59" s="14">
        <f t="shared" si="3"/>
        <v>355.75</v>
      </c>
      <c r="L59" s="17">
        <v>360</v>
      </c>
    </row>
    <row r="60" spans="1:14">
      <c r="A60" s="8">
        <v>4</v>
      </c>
      <c r="B60" s="20" t="s">
        <v>35</v>
      </c>
      <c r="C60" s="3" t="s">
        <v>34</v>
      </c>
      <c r="D60" s="20">
        <v>308</v>
      </c>
      <c r="E60" s="20">
        <v>316</v>
      </c>
      <c r="F60" s="20">
        <v>386</v>
      </c>
      <c r="G60" s="20">
        <v>284</v>
      </c>
      <c r="H60" s="20"/>
      <c r="I60" s="20">
        <v>268</v>
      </c>
      <c r="J60" s="7">
        <f>SUM(D60,E60,F60,G60)</f>
        <v>1294</v>
      </c>
      <c r="K60" s="14">
        <f t="shared" si="3"/>
        <v>323.5</v>
      </c>
      <c r="L60" s="17">
        <v>360</v>
      </c>
      <c r="N60" s="18"/>
    </row>
    <row r="61" spans="1:14">
      <c r="A61" s="8">
        <v>5</v>
      </c>
      <c r="B61" s="20" t="s">
        <v>26</v>
      </c>
      <c r="C61" s="3" t="s">
        <v>28</v>
      </c>
      <c r="D61" s="20">
        <v>161</v>
      </c>
      <c r="E61" s="20">
        <v>293</v>
      </c>
      <c r="F61" s="20"/>
      <c r="G61" s="20">
        <v>264</v>
      </c>
      <c r="H61" s="20">
        <v>301</v>
      </c>
      <c r="I61" s="20"/>
      <c r="J61" s="7">
        <f>SUM(D61,E61,G61,H61)</f>
        <v>1019</v>
      </c>
      <c r="K61" s="14">
        <f t="shared" si="3"/>
        <v>254.75</v>
      </c>
      <c r="L61" s="17">
        <v>360</v>
      </c>
      <c r="N61" s="18"/>
    </row>
    <row r="62" spans="1:14">
      <c r="A62" s="8">
        <v>6</v>
      </c>
      <c r="B62" s="20" t="s">
        <v>65</v>
      </c>
      <c r="C62" s="3" t="s">
        <v>68</v>
      </c>
      <c r="D62" s="20">
        <v>379</v>
      </c>
      <c r="E62" s="20"/>
      <c r="F62" s="20"/>
      <c r="G62" s="20"/>
      <c r="H62" s="20"/>
      <c r="I62" s="20"/>
      <c r="J62" s="7">
        <f>SUM(D62:I62)</f>
        <v>379</v>
      </c>
      <c r="K62" s="14">
        <f t="shared" si="3"/>
        <v>94.75</v>
      </c>
      <c r="L62" s="17">
        <v>360</v>
      </c>
    </row>
    <row r="65" spans="1:12" ht="26.25">
      <c r="A65" s="6" t="s">
        <v>76</v>
      </c>
    </row>
    <row r="66" spans="1:12" ht="63.75">
      <c r="A66" s="9" t="s">
        <v>0</v>
      </c>
      <c r="B66" s="10" t="s">
        <v>15</v>
      </c>
      <c r="C66" s="11" t="s">
        <v>16</v>
      </c>
      <c r="D66" s="10" t="s">
        <v>2</v>
      </c>
      <c r="E66" s="10" t="s">
        <v>81</v>
      </c>
      <c r="F66" s="10" t="s">
        <v>13</v>
      </c>
      <c r="G66" s="10" t="s">
        <v>3</v>
      </c>
      <c r="H66" s="10" t="s">
        <v>82</v>
      </c>
      <c r="I66" s="10" t="s">
        <v>83</v>
      </c>
      <c r="J66" s="10" t="s">
        <v>86</v>
      </c>
      <c r="K66" s="10" t="s">
        <v>87</v>
      </c>
      <c r="L66" s="9" t="s">
        <v>80</v>
      </c>
    </row>
    <row r="67" spans="1:12">
      <c r="A67" s="8">
        <v>1</v>
      </c>
      <c r="B67" s="20" t="s">
        <v>32</v>
      </c>
      <c r="C67" s="3" t="s">
        <v>34</v>
      </c>
      <c r="D67" s="20">
        <v>375</v>
      </c>
      <c r="E67" s="20">
        <v>401</v>
      </c>
      <c r="F67" s="20">
        <v>458</v>
      </c>
      <c r="G67" s="20">
        <v>434</v>
      </c>
      <c r="H67" s="20"/>
      <c r="I67" s="20"/>
      <c r="J67" s="7">
        <f>SUM(D67,E67,F67,G67)</f>
        <v>1668</v>
      </c>
      <c r="K67" s="14">
        <f t="shared" ref="K67:K78" si="4">J67/4</f>
        <v>417</v>
      </c>
      <c r="L67" s="17">
        <v>360</v>
      </c>
    </row>
    <row r="68" spans="1:12">
      <c r="A68" s="8">
        <v>2</v>
      </c>
      <c r="B68" s="20" t="s">
        <v>21</v>
      </c>
      <c r="C68" s="3" t="s">
        <v>23</v>
      </c>
      <c r="D68" s="20">
        <v>396</v>
      </c>
      <c r="E68" s="20">
        <v>385</v>
      </c>
      <c r="F68" s="20">
        <v>413</v>
      </c>
      <c r="G68" s="20">
        <v>430</v>
      </c>
      <c r="H68" s="20"/>
      <c r="I68" s="20"/>
      <c r="J68" s="7">
        <f>SUM(D68:I68)</f>
        <v>1624</v>
      </c>
      <c r="K68" s="14">
        <f t="shared" si="4"/>
        <v>406</v>
      </c>
      <c r="L68" s="17">
        <v>360</v>
      </c>
    </row>
    <row r="69" spans="1:12">
      <c r="A69" s="8">
        <v>3</v>
      </c>
      <c r="B69" s="20" t="s">
        <v>20</v>
      </c>
      <c r="C69" s="3" t="s">
        <v>23</v>
      </c>
      <c r="D69" s="20"/>
      <c r="E69" s="20">
        <v>435</v>
      </c>
      <c r="F69" s="20">
        <v>508</v>
      </c>
      <c r="G69" s="20">
        <v>446</v>
      </c>
      <c r="H69" s="20"/>
      <c r="I69" s="20"/>
      <c r="J69" s="7">
        <f>SUM(E69,F69,G69)</f>
        <v>1389</v>
      </c>
      <c r="K69" s="14">
        <f t="shared" si="4"/>
        <v>347.25</v>
      </c>
      <c r="L69" s="17">
        <v>360</v>
      </c>
    </row>
    <row r="70" spans="1:12">
      <c r="A70" s="8">
        <v>4</v>
      </c>
      <c r="B70" s="20" t="s">
        <v>40</v>
      </c>
      <c r="C70" s="3" t="s">
        <v>56</v>
      </c>
      <c r="D70" s="20"/>
      <c r="E70" s="20">
        <v>369</v>
      </c>
      <c r="F70" s="20">
        <v>414</v>
      </c>
      <c r="G70" s="20"/>
      <c r="H70" s="20">
        <v>468</v>
      </c>
      <c r="I70" s="20"/>
      <c r="J70" s="7">
        <f>SUM(E70,F70,H70)</f>
        <v>1251</v>
      </c>
      <c r="K70" s="14">
        <f t="shared" si="4"/>
        <v>312.75</v>
      </c>
      <c r="L70" s="17">
        <v>360</v>
      </c>
    </row>
    <row r="71" spans="1:12">
      <c r="A71" s="8">
        <v>5</v>
      </c>
      <c r="B71" s="20" t="s">
        <v>39</v>
      </c>
      <c r="C71" s="3" t="s">
        <v>56</v>
      </c>
      <c r="D71" s="20"/>
      <c r="E71" s="20">
        <v>444</v>
      </c>
      <c r="F71" s="20"/>
      <c r="G71" s="20"/>
      <c r="H71" s="20">
        <v>407</v>
      </c>
      <c r="I71" s="20"/>
      <c r="J71" s="7">
        <f>SUM(H71,E71)</f>
        <v>851</v>
      </c>
      <c r="K71" s="14">
        <f t="shared" si="4"/>
        <v>212.75</v>
      </c>
      <c r="L71" s="17">
        <v>360</v>
      </c>
    </row>
    <row r="72" spans="1:12">
      <c r="A72" s="8">
        <v>6</v>
      </c>
      <c r="B72" s="20" t="s">
        <v>33</v>
      </c>
      <c r="C72" s="3" t="s">
        <v>34</v>
      </c>
      <c r="D72" s="20">
        <v>216</v>
      </c>
      <c r="E72" s="20"/>
      <c r="F72" s="20"/>
      <c r="G72" s="20">
        <v>335</v>
      </c>
      <c r="H72" s="20"/>
      <c r="I72" s="20"/>
      <c r="J72" s="7">
        <f>SUM(D72:G72)</f>
        <v>551</v>
      </c>
      <c r="K72" s="14">
        <f t="shared" si="4"/>
        <v>137.75</v>
      </c>
      <c r="L72" s="17">
        <v>360</v>
      </c>
    </row>
    <row r="73" spans="1:12">
      <c r="A73" s="8">
        <v>7</v>
      </c>
      <c r="B73" s="20" t="s">
        <v>69</v>
      </c>
      <c r="C73" s="3" t="s">
        <v>74</v>
      </c>
      <c r="D73" s="20"/>
      <c r="E73" s="20"/>
      <c r="F73" s="20">
        <v>458</v>
      </c>
      <c r="G73" s="20"/>
      <c r="H73" s="20"/>
      <c r="I73" s="20"/>
      <c r="J73" s="7">
        <f>SUM(F73:H73)</f>
        <v>458</v>
      </c>
      <c r="K73" s="14">
        <f t="shared" si="4"/>
        <v>114.5</v>
      </c>
      <c r="L73" s="17">
        <v>360</v>
      </c>
    </row>
    <row r="74" spans="1:12">
      <c r="A74" s="8">
        <v>8</v>
      </c>
      <c r="B74" s="20" t="s">
        <v>67</v>
      </c>
      <c r="C74" s="3" t="s">
        <v>68</v>
      </c>
      <c r="D74" s="20"/>
      <c r="E74" s="20"/>
      <c r="F74" s="20"/>
      <c r="G74" s="20"/>
      <c r="H74" s="20"/>
      <c r="I74" s="20">
        <v>379</v>
      </c>
      <c r="J74" s="7">
        <f>SUM(I74)</f>
        <v>379</v>
      </c>
      <c r="K74" s="14">
        <f t="shared" si="4"/>
        <v>94.75</v>
      </c>
      <c r="L74" s="17">
        <v>360</v>
      </c>
    </row>
    <row r="75" spans="1:12">
      <c r="A75" s="8">
        <v>9</v>
      </c>
      <c r="B75" s="20" t="s">
        <v>84</v>
      </c>
      <c r="C75" s="3" t="s">
        <v>55</v>
      </c>
      <c r="D75" s="20"/>
      <c r="E75" s="20"/>
      <c r="F75" s="20"/>
      <c r="G75" s="20">
        <v>291</v>
      </c>
      <c r="H75" s="20"/>
      <c r="I75" s="20"/>
      <c r="J75" s="7">
        <f>SUM(G75:I75)</f>
        <v>291</v>
      </c>
      <c r="K75" s="14">
        <f t="shared" si="4"/>
        <v>72.75</v>
      </c>
      <c r="L75" s="17">
        <v>360</v>
      </c>
    </row>
    <row r="76" spans="1:12">
      <c r="A76" s="8">
        <v>10</v>
      </c>
      <c r="B76" s="20" t="s">
        <v>52</v>
      </c>
      <c r="C76" s="3" t="s">
        <v>55</v>
      </c>
      <c r="D76" s="20"/>
      <c r="E76" s="20"/>
      <c r="F76" s="20"/>
      <c r="G76" s="20">
        <v>235</v>
      </c>
      <c r="H76" s="20"/>
      <c r="I76" s="20"/>
      <c r="J76" s="7">
        <f>SUM(G76:I76)</f>
        <v>235</v>
      </c>
      <c r="K76" s="14">
        <f t="shared" si="4"/>
        <v>58.75</v>
      </c>
      <c r="L76" s="17">
        <v>360</v>
      </c>
    </row>
    <row r="77" spans="1:12">
      <c r="A77" s="8">
        <v>11</v>
      </c>
      <c r="B77" s="20" t="s">
        <v>70</v>
      </c>
      <c r="C77" s="3" t="s">
        <v>74</v>
      </c>
      <c r="D77" s="20"/>
      <c r="E77" s="20"/>
      <c r="F77" s="20"/>
      <c r="G77" s="20"/>
      <c r="H77" s="20"/>
      <c r="I77" s="20"/>
      <c r="J77" s="7">
        <f>SUM(F77:I77)</f>
        <v>0</v>
      </c>
      <c r="K77" s="14">
        <f t="shared" si="4"/>
        <v>0</v>
      </c>
      <c r="L77" s="17">
        <v>360</v>
      </c>
    </row>
    <row r="78" spans="1:12">
      <c r="A78" s="8">
        <v>12</v>
      </c>
      <c r="B78" s="20" t="s">
        <v>91</v>
      </c>
      <c r="C78" s="3" t="s">
        <v>68</v>
      </c>
      <c r="D78" s="20"/>
      <c r="E78" s="20"/>
      <c r="F78" s="20"/>
      <c r="G78" s="20"/>
      <c r="H78" s="20"/>
      <c r="I78" s="20"/>
      <c r="J78" s="7">
        <f>SUM(F78:I78)</f>
        <v>0</v>
      </c>
      <c r="K78" s="14">
        <f t="shared" si="4"/>
        <v>0</v>
      </c>
      <c r="L78" s="17">
        <v>360</v>
      </c>
    </row>
    <row r="81" spans="1:12" ht="26.25">
      <c r="A81" s="6" t="s">
        <v>77</v>
      </c>
    </row>
    <row r="82" spans="1:12" ht="60">
      <c r="A82" s="9" t="s">
        <v>0</v>
      </c>
      <c r="B82" s="10" t="s">
        <v>15</v>
      </c>
      <c r="C82" s="11" t="s">
        <v>16</v>
      </c>
      <c r="D82" s="10" t="s">
        <v>2</v>
      </c>
      <c r="E82" s="10" t="s">
        <v>81</v>
      </c>
      <c r="F82" s="10" t="s">
        <v>13</v>
      </c>
      <c r="G82" s="10" t="s">
        <v>3</v>
      </c>
      <c r="H82" s="10" t="s">
        <v>82</v>
      </c>
      <c r="I82" s="10" t="s">
        <v>83</v>
      </c>
      <c r="J82" s="10" t="s">
        <v>86</v>
      </c>
      <c r="K82" s="10" t="s">
        <v>87</v>
      </c>
      <c r="L82" s="19"/>
    </row>
    <row r="83" spans="1:12">
      <c r="A83" s="8">
        <v>1</v>
      </c>
      <c r="B83" s="20" t="s">
        <v>37</v>
      </c>
      <c r="C83" s="3" t="s">
        <v>34</v>
      </c>
      <c r="D83" s="20">
        <v>341</v>
      </c>
      <c r="E83" s="20">
        <v>448</v>
      </c>
      <c r="F83" s="20">
        <v>523</v>
      </c>
      <c r="G83" s="20">
        <v>425</v>
      </c>
      <c r="H83" s="20"/>
      <c r="I83" s="23">
        <v>355</v>
      </c>
      <c r="J83" s="7">
        <f>SUM(E83,F83,G83,I83)</f>
        <v>1751</v>
      </c>
      <c r="K83" s="14">
        <f t="shared" ref="K83:K94" si="5">J83/4</f>
        <v>437.75</v>
      </c>
      <c r="L83" s="24"/>
    </row>
    <row r="84" spans="1:12">
      <c r="A84" s="8">
        <v>2</v>
      </c>
      <c r="B84" s="20" t="s">
        <v>78</v>
      </c>
      <c r="C84" s="3" t="s">
        <v>28</v>
      </c>
      <c r="D84" s="20">
        <v>399</v>
      </c>
      <c r="E84" s="20">
        <v>367</v>
      </c>
      <c r="F84" s="20">
        <v>393</v>
      </c>
      <c r="G84" s="20">
        <v>408</v>
      </c>
      <c r="H84" s="20">
        <v>486</v>
      </c>
      <c r="I84" s="20">
        <v>435</v>
      </c>
      <c r="J84" s="7">
        <f>SUM(G84,D84,H84,I84)</f>
        <v>1728</v>
      </c>
      <c r="K84" s="14">
        <f t="shared" si="5"/>
        <v>432</v>
      </c>
      <c r="L84" s="24"/>
    </row>
    <row r="85" spans="1:12">
      <c r="A85" s="8">
        <v>3</v>
      </c>
      <c r="B85" s="20" t="s">
        <v>63</v>
      </c>
      <c r="C85" s="3" t="s">
        <v>68</v>
      </c>
      <c r="D85" s="20"/>
      <c r="E85" s="20">
        <v>422</v>
      </c>
      <c r="F85" s="20">
        <v>453</v>
      </c>
      <c r="G85" s="20">
        <v>354</v>
      </c>
      <c r="H85" s="20">
        <v>448</v>
      </c>
      <c r="I85" s="20">
        <v>296</v>
      </c>
      <c r="J85" s="7">
        <f>SUM(E85,F85,G85,H85)</f>
        <v>1677</v>
      </c>
      <c r="K85" s="14">
        <f t="shared" si="5"/>
        <v>419.25</v>
      </c>
      <c r="L85" s="24"/>
    </row>
    <row r="86" spans="1:12">
      <c r="A86" s="8">
        <v>4</v>
      </c>
      <c r="B86" s="20" t="s">
        <v>36</v>
      </c>
      <c r="C86" s="3" t="s">
        <v>34</v>
      </c>
      <c r="D86" s="20">
        <v>379</v>
      </c>
      <c r="E86" s="20"/>
      <c r="F86" s="20">
        <v>429</v>
      </c>
      <c r="G86" s="20">
        <v>419</v>
      </c>
      <c r="H86" s="20"/>
      <c r="I86" s="20">
        <v>401</v>
      </c>
      <c r="J86" s="7">
        <f>SUM(D86,F86,G86,I86)</f>
        <v>1628</v>
      </c>
      <c r="K86" s="14">
        <f t="shared" si="5"/>
        <v>407</v>
      </c>
      <c r="L86" s="24"/>
    </row>
    <row r="87" spans="1:12">
      <c r="A87" s="8">
        <v>5</v>
      </c>
      <c r="B87" s="20" t="s">
        <v>31</v>
      </c>
      <c r="C87" s="3" t="s">
        <v>30</v>
      </c>
      <c r="D87" s="20">
        <v>309</v>
      </c>
      <c r="E87" s="20"/>
      <c r="F87" s="20">
        <v>495</v>
      </c>
      <c r="G87" s="20">
        <v>365</v>
      </c>
      <c r="H87" s="20">
        <v>426</v>
      </c>
      <c r="I87" s="20">
        <v>331</v>
      </c>
      <c r="J87" s="7">
        <f>SUM(F87,G87,H87,I87)</f>
        <v>1617</v>
      </c>
      <c r="K87" s="14">
        <f t="shared" si="5"/>
        <v>404.25</v>
      </c>
      <c r="L87" s="24"/>
    </row>
    <row r="88" spans="1:12">
      <c r="A88" s="8">
        <v>6</v>
      </c>
      <c r="B88" s="20" t="s">
        <v>38</v>
      </c>
      <c r="C88" s="3" t="s">
        <v>34</v>
      </c>
      <c r="D88" s="20">
        <v>368</v>
      </c>
      <c r="E88" s="20">
        <v>396</v>
      </c>
      <c r="F88" s="20">
        <v>412</v>
      </c>
      <c r="G88" s="20">
        <v>333</v>
      </c>
      <c r="H88" s="20"/>
      <c r="I88" s="20">
        <v>373</v>
      </c>
      <c r="J88" s="7">
        <f>SUM(E88,F88,G88,I88)</f>
        <v>1514</v>
      </c>
      <c r="K88" s="14">
        <f t="shared" si="5"/>
        <v>378.5</v>
      </c>
      <c r="L88" s="24"/>
    </row>
    <row r="89" spans="1:12">
      <c r="A89" s="8">
        <v>7</v>
      </c>
      <c r="B89" s="20" t="s">
        <v>22</v>
      </c>
      <c r="C89" s="3" t="s">
        <v>23</v>
      </c>
      <c r="D89" s="20"/>
      <c r="E89" s="20">
        <v>354</v>
      </c>
      <c r="F89" s="20"/>
      <c r="G89" s="20">
        <v>414</v>
      </c>
      <c r="H89" s="20">
        <v>418</v>
      </c>
      <c r="I89" s="20">
        <v>259</v>
      </c>
      <c r="J89" s="7">
        <f>SUM(E89,G89,H89,I89)</f>
        <v>1445</v>
      </c>
      <c r="K89" s="14">
        <f t="shared" si="5"/>
        <v>361.25</v>
      </c>
      <c r="L89" s="24"/>
    </row>
    <row r="90" spans="1:12">
      <c r="A90" s="8">
        <v>8</v>
      </c>
      <c r="B90" s="20" t="s">
        <v>85</v>
      </c>
      <c r="C90" s="3" t="s">
        <v>23</v>
      </c>
      <c r="D90" s="20">
        <v>211</v>
      </c>
      <c r="E90" s="20"/>
      <c r="F90" s="20">
        <v>361</v>
      </c>
      <c r="G90" s="20">
        <v>325</v>
      </c>
      <c r="H90" s="20">
        <v>266</v>
      </c>
      <c r="I90" s="20">
        <v>244</v>
      </c>
      <c r="J90" s="7">
        <f>SUM(F90,G90,H90,I90)</f>
        <v>1196</v>
      </c>
      <c r="K90" s="14">
        <f t="shared" si="5"/>
        <v>299</v>
      </c>
      <c r="L90" s="24"/>
    </row>
    <row r="91" spans="1:12">
      <c r="A91" s="8">
        <v>9</v>
      </c>
      <c r="B91" s="20" t="s">
        <v>64</v>
      </c>
      <c r="C91" s="3" t="s">
        <v>68</v>
      </c>
      <c r="D91" s="20">
        <v>343</v>
      </c>
      <c r="E91" s="20">
        <v>363</v>
      </c>
      <c r="F91" s="20">
        <v>414</v>
      </c>
      <c r="G91" s="20"/>
      <c r="H91" s="20"/>
      <c r="I91" s="20"/>
      <c r="J91" s="7">
        <f>SUM(D91:I91)</f>
        <v>1120</v>
      </c>
      <c r="K91" s="14">
        <f t="shared" si="5"/>
        <v>280</v>
      </c>
      <c r="L91" s="24"/>
    </row>
    <row r="92" spans="1:12">
      <c r="A92" s="8">
        <v>10</v>
      </c>
      <c r="B92" s="20" t="s">
        <v>24</v>
      </c>
      <c r="C92" s="3" t="s">
        <v>28</v>
      </c>
      <c r="D92" s="20"/>
      <c r="E92" s="20">
        <v>361</v>
      </c>
      <c r="F92" s="20">
        <v>413</v>
      </c>
      <c r="G92" s="20"/>
      <c r="H92" s="20"/>
      <c r="I92" s="20">
        <v>307</v>
      </c>
      <c r="J92" s="7">
        <f>SUM(E92,F92,I92)</f>
        <v>1081</v>
      </c>
      <c r="K92" s="14">
        <f t="shared" si="5"/>
        <v>270.25</v>
      </c>
      <c r="L92" s="24"/>
    </row>
    <row r="93" spans="1:12">
      <c r="A93" s="8">
        <v>11</v>
      </c>
      <c r="B93" s="20" t="s">
        <v>61</v>
      </c>
      <c r="C93" s="3" t="s">
        <v>68</v>
      </c>
      <c r="D93" s="20"/>
      <c r="E93" s="20"/>
      <c r="F93" s="20"/>
      <c r="G93" s="20">
        <v>426</v>
      </c>
      <c r="H93" s="20"/>
      <c r="I93" s="20">
        <v>371</v>
      </c>
      <c r="J93" s="7">
        <f>SUM(G93,I93)</f>
        <v>797</v>
      </c>
      <c r="K93" s="14">
        <f t="shared" si="5"/>
        <v>199.25</v>
      </c>
      <c r="L93" s="24"/>
    </row>
    <row r="94" spans="1:12">
      <c r="A94" s="8">
        <v>12</v>
      </c>
      <c r="B94" s="20" t="s">
        <v>54</v>
      </c>
      <c r="C94" s="3" t="s">
        <v>55</v>
      </c>
      <c r="D94" s="20"/>
      <c r="E94" s="20"/>
      <c r="F94" s="20"/>
      <c r="G94" s="20">
        <v>344</v>
      </c>
      <c r="H94" s="20"/>
      <c r="I94" s="20"/>
      <c r="J94" s="7">
        <f>SUM(G94:I94)</f>
        <v>344</v>
      </c>
      <c r="K94" s="14">
        <f t="shared" si="5"/>
        <v>86</v>
      </c>
      <c r="L94" s="24"/>
    </row>
    <row r="97" spans="2:2">
      <c r="B97" s="26" t="s">
        <v>102</v>
      </c>
    </row>
    <row r="98" spans="2:2">
      <c r="B98" s="26" t="s">
        <v>103</v>
      </c>
    </row>
  </sheetData>
  <sheetProtection password="C05D" sheet="1" objects="1" scenarios="1"/>
  <sortState ref="A1:J13">
    <sortCondition sortBy="icon" ref="I4"/>
  </sortState>
  <pageMargins left="0.13" right="0.13" top="0.25" bottom="0.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2015-04-19T09:26:11Z</cp:lastPrinted>
  <dcterms:created xsi:type="dcterms:W3CDTF">2013-03-09T15:20:56Z</dcterms:created>
  <dcterms:modified xsi:type="dcterms:W3CDTF">2015-04-19T09:30:11Z</dcterms:modified>
</cp:coreProperties>
</file>