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IBOLOV\"/>
    </mc:Choice>
  </mc:AlternateContent>
  <bookViews>
    <workbookView xWindow="0" yWindow="0" windowWidth="20490" windowHeight="7155"/>
  </bookViews>
  <sheets>
    <sheet name="Posamično" sheetId="1" r:id="rId1"/>
    <sheet name="Ekipno" sheetId="2" r:id="rId2"/>
    <sheet name="Za-objavo" sheetId="5" r:id="rId3"/>
    <sheet name="Kontrolni seštevki" sheetId="3" r:id="rId4"/>
    <sheet name="List1" sheetId="6" r:id="rId5"/>
  </sheet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J34" i="6" l="1"/>
  <c r="J30" i="6"/>
  <c r="J27" i="6"/>
  <c r="J22" i="6"/>
  <c r="J17" i="6"/>
  <c r="J5" i="6"/>
  <c r="O23" i="1" l="1"/>
  <c r="O11" i="1"/>
  <c r="O19" i="1"/>
  <c r="O16" i="1"/>
  <c r="O27" i="1"/>
  <c r="O18" i="1"/>
  <c r="O12" i="1"/>
  <c r="O15" i="1"/>
  <c r="O32" i="1"/>
  <c r="O21" i="1"/>
  <c r="O24" i="1"/>
  <c r="O10" i="1"/>
  <c r="O20" i="1"/>
  <c r="O14" i="1"/>
  <c r="O28" i="1"/>
  <c r="O17" i="1"/>
  <c r="O22" i="1"/>
  <c r="O30" i="1"/>
  <c r="O33" i="1"/>
  <c r="O25" i="1"/>
  <c r="O34" i="1"/>
  <c r="O26" i="1"/>
  <c r="O35" i="1"/>
  <c r="O29" i="1"/>
  <c r="O31" i="1"/>
  <c r="O13" i="1"/>
  <c r="N13" i="1"/>
  <c r="G4" i="3" l="1"/>
  <c r="G5" i="3"/>
  <c r="G6" i="3"/>
  <c r="G7" i="3"/>
  <c r="G8" i="3"/>
  <c r="G9" i="3"/>
  <c r="G10" i="3"/>
  <c r="G11" i="3"/>
  <c r="Q21" i="1"/>
  <c r="N21" i="1" s="1"/>
  <c r="Q11" i="1"/>
  <c r="N11" i="1" s="1"/>
  <c r="L14" i="2"/>
  <c r="M14" i="2"/>
  <c r="L12" i="2"/>
  <c r="L10" i="2"/>
  <c r="L11" i="2"/>
  <c r="L16" i="2"/>
  <c r="M16" i="2"/>
  <c r="M15" i="2"/>
  <c r="M11" i="2"/>
  <c r="M12" i="2"/>
  <c r="Q14" i="1"/>
  <c r="N14" i="1" s="1"/>
  <c r="Q19" i="1"/>
  <c r="N19" i="1" s="1"/>
  <c r="Q22" i="1"/>
  <c r="N22" i="1" s="1"/>
  <c r="Q29" i="1"/>
  <c r="N29" i="1" s="1"/>
  <c r="Q25" i="1"/>
  <c r="N25" i="1" s="1"/>
  <c r="Q33" i="1"/>
  <c r="N33" i="1" s="1"/>
  <c r="Q17" i="1"/>
  <c r="N17" i="1" s="1"/>
  <c r="Q34" i="1"/>
  <c r="N34" i="1" s="1"/>
  <c r="Q31" i="1"/>
  <c r="N31" i="1" s="1"/>
  <c r="Q26" i="1"/>
  <c r="N26" i="1" s="1"/>
  <c r="Q23" i="1"/>
  <c r="N23" i="1" s="1"/>
  <c r="Q28" i="1"/>
  <c r="N28" i="1" s="1"/>
  <c r="Q15" i="1"/>
  <c r="N15" i="1" s="1"/>
  <c r="Q27" i="1"/>
  <c r="N27" i="1" s="1"/>
  <c r="Q32" i="1"/>
  <c r="N32" i="1" s="1"/>
  <c r="Q18" i="1"/>
  <c r="N18" i="1" s="1"/>
  <c r="Q12" i="1"/>
  <c r="N12" i="1" s="1"/>
  <c r="Q24" i="1"/>
  <c r="N24" i="1" s="1"/>
  <c r="Q20" i="1"/>
  <c r="N20" i="1" s="1"/>
  <c r="Q30" i="1"/>
  <c r="N30" i="1" s="1"/>
  <c r="Q10" i="1"/>
  <c r="N10" i="1" s="1"/>
  <c r="Q35" i="1"/>
  <c r="N35" i="1" s="1"/>
  <c r="Q16" i="1"/>
  <c r="N16" i="1" s="1"/>
  <c r="G25" i="3"/>
  <c r="G24" i="3"/>
  <c r="G23" i="3"/>
  <c r="G22" i="3"/>
  <c r="G21" i="3"/>
  <c r="G20" i="3"/>
  <c r="G19" i="3"/>
  <c r="G18" i="3"/>
  <c r="L13" i="2"/>
  <c r="L15" i="2"/>
  <c r="M10" i="2"/>
  <c r="M13" i="2"/>
</calcChain>
</file>

<file path=xl/sharedStrings.xml><?xml version="1.0" encoding="utf-8"?>
<sst xmlns="http://schemas.openxmlformats.org/spreadsheetml/2006/main" count="288" uniqueCount="76">
  <si>
    <t>Zveza paraplegikov Slovenije</t>
  </si>
  <si>
    <t>Štihova 14</t>
  </si>
  <si>
    <t>1000 Ljubljana</t>
  </si>
  <si>
    <t>CENTRIH RUDI</t>
  </si>
  <si>
    <t>EKIPA</t>
  </si>
  <si>
    <t>TOČKE</t>
  </si>
  <si>
    <t>TEŽA/g</t>
  </si>
  <si>
    <t>VRSTNI RED</t>
  </si>
  <si>
    <t>DUNAJ SLAVKO</t>
  </si>
  <si>
    <t>KRIŽANIČ SILVO</t>
  </si>
  <si>
    <t>URBANC TONA</t>
  </si>
  <si>
    <t>SIMONIČ FRANC</t>
  </si>
  <si>
    <t>CEGLAR BOŠTJAN</t>
  </si>
  <si>
    <t>JERNEJŠEK  MIRAN</t>
  </si>
  <si>
    <t>JURKOVIČ LEON</t>
  </si>
  <si>
    <t>GRILC ZDRAVKO</t>
  </si>
  <si>
    <t>JEROMEL ALOJZ</t>
  </si>
  <si>
    <t>BOŽIČ BOŠKO</t>
  </si>
  <si>
    <t>GORENC TINE</t>
  </si>
  <si>
    <t>ŠTRUCLIN ZORAN</t>
  </si>
  <si>
    <t>PUŠLER MARJAN</t>
  </si>
  <si>
    <t>PETEK BOGDAN</t>
  </si>
  <si>
    <t>LILEK ZDENKO</t>
  </si>
  <si>
    <t>PEČEK GAŠPER</t>
  </si>
  <si>
    <t>RODE VIKTOR</t>
  </si>
  <si>
    <t>URBANIJA BRANE</t>
  </si>
  <si>
    <t>JAVERNIK BOŠTJAN</t>
  </si>
  <si>
    <t>TEŽA</t>
  </si>
  <si>
    <t>GLAVAN ŠTEFAN</t>
  </si>
  <si>
    <t>Tekmovalec</t>
  </si>
  <si>
    <t>Točke-</t>
  </si>
  <si>
    <t>Teža-</t>
  </si>
  <si>
    <t>Teža-CE</t>
  </si>
  <si>
    <t>Teža-SG</t>
  </si>
  <si>
    <t>Teža-MS</t>
  </si>
  <si>
    <t>Skupna vsota</t>
  </si>
  <si>
    <t>Podatki</t>
  </si>
  <si>
    <t>Točke-SG</t>
  </si>
  <si>
    <t>DP-Celje</t>
  </si>
  <si>
    <t>DP-Maribor</t>
  </si>
  <si>
    <t>DP-Novo Mesto</t>
  </si>
  <si>
    <t>DP-Murska Sobota</t>
  </si>
  <si>
    <t>DP-Slovenj Gradec</t>
  </si>
  <si>
    <t>DP-Koper</t>
  </si>
  <si>
    <t>DP-Ljubljana</t>
  </si>
  <si>
    <t>Točke-MS</t>
  </si>
  <si>
    <t>Vsota od Teža-SG</t>
  </si>
  <si>
    <t>Vsota od Teža-CE</t>
  </si>
  <si>
    <t>Vsota od Teža-MS</t>
  </si>
  <si>
    <t>Vsota od Točke-SG2</t>
  </si>
  <si>
    <t>Vsota od Točke-MS</t>
  </si>
  <si>
    <t>Skupaj</t>
  </si>
  <si>
    <t>BRAČIČ SLAVKO</t>
  </si>
  <si>
    <t>Točke-MB</t>
  </si>
  <si>
    <t>Teža-MB</t>
  </si>
  <si>
    <t>BOROVNJAK FRANC</t>
  </si>
  <si>
    <t>Vsota od Teža-MB</t>
  </si>
  <si>
    <t>TOČKE skupaj</t>
  </si>
  <si>
    <t>TEŽA/g skupaj</t>
  </si>
  <si>
    <t>Točke-CE</t>
  </si>
  <si>
    <t>Točke-XX</t>
  </si>
  <si>
    <t>Teža-XX</t>
  </si>
  <si>
    <t>13.130.00</t>
  </si>
  <si>
    <t>22.360.00</t>
  </si>
  <si>
    <t>11.530.00</t>
  </si>
  <si>
    <t>10.190.00</t>
  </si>
  <si>
    <t>REZULTATI TEKEM PARAPLEGIKOV IN TETRAPLEGIKOV 2019</t>
  </si>
  <si>
    <t>REZUTATI EKIPNIH TEKEM V RIBOLOVU PARAPLEGIKOV IN TETRAPLEGIKOV ZA LETO 2019</t>
  </si>
  <si>
    <t>PETRIČ PETAR</t>
  </si>
  <si>
    <t>GECI ŽELJKO</t>
  </si>
  <si>
    <t>KRALJ PETER</t>
  </si>
  <si>
    <t>Točke-Ce</t>
  </si>
  <si>
    <t>ČOSIBEGOVIČ HAJRO</t>
  </si>
  <si>
    <t>REZUTATI EKIPNIH TEKEM V RIBOLOVU PARAPLEGIKOV IN TETRAPLEGIKOV ZA LETO 2020</t>
  </si>
  <si>
    <t>REZULTATI TEKEM PARAPLEGIKOV IN TETRAPLEGIKOV 2020</t>
  </si>
  <si>
    <t>BEZJAK VENČESLAV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</si>
</sst>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30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indexed="50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4" fontId="0" fillId="0" borderId="0" xfId="0" applyNumberFormat="1"/>
    <xf numFmtId="4" fontId="2" fillId="0" borderId="1" xfId="0" applyNumberFormat="1" applyFont="1" applyBorder="1"/>
    <xf numFmtId="4" fontId="0" fillId="0" borderId="1" xfId="0" applyNumberFormat="1" applyBorder="1"/>
    <xf numFmtId="4" fontId="3" fillId="0" borderId="1" xfId="0" applyNumberFormat="1" applyFont="1" applyBorder="1"/>
    <xf numFmtId="3" fontId="0" fillId="0" borderId="0" xfId="0" applyNumberFormat="1"/>
    <xf numFmtId="3" fontId="2" fillId="0" borderId="1" xfId="0" applyNumberFormat="1" applyFont="1" applyBorder="1"/>
    <xf numFmtId="3" fontId="0" fillId="0" borderId="1" xfId="0" applyNumberFormat="1" applyBorder="1"/>
    <xf numFmtId="0" fontId="0" fillId="0" borderId="1" xfId="0" applyFill="1" applyBorder="1"/>
    <xf numFmtId="0" fontId="3" fillId="0" borderId="1" xfId="0" applyFont="1" applyFill="1" applyBorder="1"/>
    <xf numFmtId="0" fontId="5" fillId="0" borderId="1" xfId="0" applyFont="1" applyFill="1" applyBorder="1"/>
    <xf numFmtId="4" fontId="1" fillId="0" borderId="1" xfId="0" applyNumberFormat="1" applyFont="1" applyBorder="1"/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 applyFill="1" applyBorder="1"/>
    <xf numFmtId="4" fontId="0" fillId="0" borderId="3" xfId="0" applyNumberFormat="1" applyBorder="1"/>
    <xf numFmtId="4" fontId="0" fillId="0" borderId="7" xfId="0" applyNumberFormat="1" applyBorder="1"/>
    <xf numFmtId="4" fontId="0" fillId="0" borderId="4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8" fillId="0" borderId="0" xfId="0" applyFont="1"/>
    <xf numFmtId="0" fontId="0" fillId="0" borderId="10" xfId="0" applyBorder="1"/>
    <xf numFmtId="0" fontId="0" fillId="0" borderId="11" xfId="0" applyBorder="1"/>
    <xf numFmtId="0" fontId="0" fillId="0" borderId="1" xfId="0" applyFont="1" applyBorder="1"/>
    <xf numFmtId="0" fontId="0" fillId="0" borderId="6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3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4" fontId="0" fillId="0" borderId="0" xfId="0" applyNumberFormat="1" applyBorder="1"/>
    <xf numFmtId="3" fontId="0" fillId="0" borderId="0" xfId="0" applyNumberFormat="1" applyBorder="1"/>
    <xf numFmtId="4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</cellXfs>
  <cellStyles count="1">
    <cellStyle name="Navadno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PC" refreshedDate="43636.630259143516" createdVersion="5" refreshedVersion="5" recordCount="26">
  <cacheSource type="worksheet">
    <worksheetSource ref="B9:O35" sheet="Posamično"/>
  </cacheSource>
  <cacheFields count="15">
    <cacheField name="Tekmovalec" numFmtId="0">
      <sharedItems/>
    </cacheField>
    <cacheField name="EKIPA" numFmtId="0">
      <sharedItems count="16">
        <s v="DP-Celje"/>
        <s v="DP-Novo Mesto"/>
        <s v="DP-Murska Sobota"/>
        <s v="DP-Slovenj Gradec"/>
        <s v="DP-Maribor"/>
        <s v="DP-Koper"/>
        <s v="DP-Ljubljana"/>
        <s v="SG" u="1"/>
        <s v="ZPS" u="1"/>
        <s v="NM" u="1"/>
        <s v="CE" u="1"/>
        <s v="KP" u="1"/>
        <s v="LJ" u="1"/>
        <s v="MS" u="1"/>
        <s v="MB" u="1"/>
        <s v="DP.Ljubljana" u="1"/>
      </sharedItems>
    </cacheField>
    <cacheField name="Točke-MS" numFmtId="4">
      <sharedItems containsSemiMixedTypes="0" containsString="0" containsNumber="1" minValue="1" maxValue="8"/>
    </cacheField>
    <cacheField name="Teža-MS" numFmtId="4">
      <sharedItems containsSemiMixedTypes="0" containsString="0" containsNumber="1" containsInteger="1" minValue="0" maxValue="10300"/>
    </cacheField>
    <cacheField name="Točke-MB" numFmtId="4">
      <sharedItems containsSemiMixedTypes="0" containsString="0" containsNumber="1" containsInteger="1" minValue="1" maxValue="8"/>
    </cacheField>
    <cacheField name="Teža-MB" numFmtId="4">
      <sharedItems containsMixedTypes="1" containsNumber="1" containsInteger="1" minValue="0" maxValue="9760"/>
    </cacheField>
    <cacheField name="Točke-SG" numFmtId="4">
      <sharedItems containsSemiMixedTypes="0" containsString="0" containsNumber="1" containsInteger="1" minValue="1" maxValue="7"/>
    </cacheField>
    <cacheField name="Teža-SG" numFmtId="4">
      <sharedItems containsSemiMixedTypes="0" containsString="0" containsNumber="1" containsInteger="1" minValue="0" maxValue="24680"/>
    </cacheField>
    <cacheField name="Točke-CE" numFmtId="4">
      <sharedItems containsSemiMixedTypes="0" containsString="0" containsNumber="1" containsInteger="1" minValue="1" maxValue="8"/>
    </cacheField>
    <cacheField name="Teža-CE" numFmtId="4">
      <sharedItems containsSemiMixedTypes="0" containsString="0" containsNumber="1" containsInteger="1" minValue="0" maxValue="14480"/>
    </cacheField>
    <cacheField name="Točke-XX" numFmtId="4">
      <sharedItems containsNonDate="0" containsString="0" containsBlank="1"/>
    </cacheField>
    <cacheField name="Teža-XX" numFmtId="4">
      <sharedItems containsNonDate="0" containsString="0" containsBlank="1"/>
    </cacheField>
    <cacheField name="TOČKE" numFmtId="4">
      <sharedItems containsSemiMixedTypes="0" containsString="0" containsNumber="1" minValue="4" maxValue="23"/>
    </cacheField>
    <cacheField name="TEŽA/g" numFmtId="4">
      <sharedItems containsSemiMixedTypes="0" containsString="0" containsNumber="1" minValue="0" maxValue="37794.65"/>
    </cacheField>
    <cacheField name="VRSTNI RED" numFmtId="0">
      <sharedItems containsSemiMixedTypes="0" containsString="0" containsNumber="1" containsInteger="1" minValue="1" maxValue="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CENTRIH RUDI"/>
    <x v="0"/>
    <n v="1"/>
    <n v="10300"/>
    <n v="2"/>
    <s v="13.130.00"/>
    <n v="1"/>
    <n v="24680"/>
    <n v="2"/>
    <n v="8350"/>
    <m/>
    <m/>
    <n v="4"/>
    <n v="34980"/>
    <n v="1"/>
  </r>
  <r>
    <s v="PEČEK GAŠPER"/>
    <x v="1"/>
    <n v="2"/>
    <n v="1050"/>
    <n v="4"/>
    <n v="4360"/>
    <n v="1"/>
    <n v="15150"/>
    <n v="1"/>
    <n v="14480"/>
    <m/>
    <m/>
    <n v="4"/>
    <n v="30680"/>
    <n v="13"/>
  </r>
  <r>
    <s v="DUNAJ SLAVKO"/>
    <x v="2"/>
    <n v="2"/>
    <n v="35"/>
    <n v="5"/>
    <n v="4800"/>
    <n v="2"/>
    <n v="12870"/>
    <n v="1"/>
    <n v="7470"/>
    <m/>
    <m/>
    <n v="5"/>
    <n v="20375"/>
    <n v="8"/>
  </r>
  <r>
    <s v="GRILC ZDRAVKO"/>
    <x v="3"/>
    <n v="4"/>
    <n v="35"/>
    <n v="2"/>
    <n v="9760"/>
    <n v="2"/>
    <n v="21660"/>
    <n v="2"/>
    <n v="6340"/>
    <m/>
    <m/>
    <n v="6"/>
    <n v="37794.65"/>
    <n v="5"/>
  </r>
  <r>
    <s v="URBANC TONA"/>
    <x v="0"/>
    <n v="3"/>
    <n v="500"/>
    <n v="1"/>
    <s v="11.530.00"/>
    <n v="7"/>
    <n v="0"/>
    <n v="2"/>
    <n v="7160"/>
    <m/>
    <m/>
    <n v="6"/>
    <n v="7660"/>
    <n v="4"/>
  </r>
  <r>
    <s v="SIMONIČ FRANC"/>
    <x v="4"/>
    <n v="4.5"/>
    <n v="0"/>
    <n v="4"/>
    <n v="5980"/>
    <n v="2"/>
    <n v="12060"/>
    <n v="1"/>
    <n v="11750"/>
    <m/>
    <m/>
    <n v="7"/>
    <n v="29790"/>
    <n v="2"/>
  </r>
  <r>
    <s v="ŠTRUCLIN ZORAN"/>
    <x v="0"/>
    <n v="3"/>
    <n v="60"/>
    <n v="3"/>
    <n v="6000"/>
    <n v="1"/>
    <n v="14090"/>
    <n v="6"/>
    <n v="1220"/>
    <m/>
    <m/>
    <n v="7"/>
    <n v="20150"/>
    <n v="15"/>
  </r>
  <r>
    <s v="KRIŽANIČ SILVO"/>
    <x v="2"/>
    <n v="1"/>
    <n v="3400"/>
    <n v="3"/>
    <n v="8860"/>
    <n v="3"/>
    <n v="6890"/>
    <n v="4"/>
    <n v="3350"/>
    <m/>
    <m/>
    <n v="7"/>
    <n v="19150"/>
    <n v="14"/>
  </r>
  <r>
    <s v="JAVERNIK BOŠTJAN"/>
    <x v="3"/>
    <n v="4.5"/>
    <n v="0"/>
    <n v="1"/>
    <s v="22.360.00"/>
    <n v="3"/>
    <n v="11590"/>
    <n v="3"/>
    <n v="5460"/>
    <m/>
    <m/>
    <n v="7"/>
    <n v="17050"/>
    <n v="3"/>
  </r>
  <r>
    <s v="JURKOVIČ LEON"/>
    <x v="2"/>
    <n v="1"/>
    <n v="550"/>
    <n v="6"/>
    <n v="2830"/>
    <n v="3"/>
    <n v="10870"/>
    <n v="8"/>
    <n v="0"/>
    <m/>
    <m/>
    <n v="10"/>
    <n v="11420"/>
    <n v="12"/>
  </r>
  <r>
    <s v="JEROMEL ALOJZ"/>
    <x v="3"/>
    <n v="6.5"/>
    <n v="0"/>
    <n v="1"/>
    <s v="10.190.00"/>
    <n v="6"/>
    <n v="5320"/>
    <n v="4"/>
    <n v="4460"/>
    <m/>
    <m/>
    <n v="11"/>
    <n v="9780"/>
    <n v="11"/>
  </r>
  <r>
    <s v="BOROVNJAK FRANC"/>
    <x v="2"/>
    <n v="2"/>
    <n v="90"/>
    <n v="5"/>
    <n v="5640"/>
    <n v="7"/>
    <n v="3230"/>
    <n v="5"/>
    <n v="3060"/>
    <m/>
    <m/>
    <n v="12"/>
    <n v="8790"/>
    <n v="7"/>
  </r>
  <r>
    <s v="GORENC TINE"/>
    <x v="1"/>
    <n v="4.5"/>
    <n v="0"/>
    <n v="4"/>
    <n v="6320"/>
    <n v="5"/>
    <n v="5950"/>
    <n v="4"/>
    <n v="2760"/>
    <m/>
    <m/>
    <n v="12.5"/>
    <n v="9080"/>
    <n v="19"/>
  </r>
  <r>
    <s v="BRAČIČ SLAVKO"/>
    <x v="5"/>
    <n v="6.5"/>
    <n v="0"/>
    <n v="7"/>
    <n v="3150"/>
    <n v="4"/>
    <n v="7030"/>
    <n v="3"/>
    <n v="7180"/>
    <m/>
    <m/>
    <n v="13.5"/>
    <n v="17360"/>
    <n v="26"/>
  </r>
  <r>
    <s v="PETEK BOGDAN"/>
    <x v="4"/>
    <n v="6.5"/>
    <n v="0"/>
    <n v="5"/>
    <n v="3580"/>
    <n v="4"/>
    <n v="3450"/>
    <n v="5"/>
    <n v="2340"/>
    <m/>
    <m/>
    <n v="14"/>
    <n v="9370"/>
    <n v="9"/>
  </r>
  <r>
    <s v="RODE VIKTOR"/>
    <x v="6"/>
    <n v="6.5"/>
    <n v="0"/>
    <n v="3"/>
    <n v="6390"/>
    <n v="7"/>
    <n v="0"/>
    <n v="5"/>
    <n v="2300"/>
    <m/>
    <m/>
    <n v="14.5"/>
    <n v="8690"/>
    <n v="27"/>
  </r>
  <r>
    <s v="CEGLAR BOŠTJAN"/>
    <x v="6"/>
    <n v="8"/>
    <n v="0"/>
    <n v="2"/>
    <n v="8140"/>
    <n v="7"/>
    <n v="0"/>
    <n v="6"/>
    <n v="1190"/>
    <m/>
    <m/>
    <n v="15"/>
    <n v="9330"/>
    <n v="21"/>
  </r>
  <r>
    <s v="BOŽIČ BOŠKO"/>
    <x v="5"/>
    <n v="4.5"/>
    <n v="0"/>
    <n v="7"/>
    <n v="2140"/>
    <n v="4"/>
    <n v="7420"/>
    <n v="8"/>
    <n v="0"/>
    <m/>
    <m/>
    <n v="15.5"/>
    <n v="9560"/>
    <n v="18"/>
  </r>
  <r>
    <s v="LILEK ZDENKO"/>
    <x v="4"/>
    <n v="6.5"/>
    <n v="0"/>
    <n v="6"/>
    <n v="4710"/>
    <n v="7"/>
    <n v="0"/>
    <n v="3"/>
    <n v="2420"/>
    <m/>
    <m/>
    <n v="15.5"/>
    <n v="7130"/>
    <n v="16"/>
  </r>
  <r>
    <s v="JERNEJŠEK  MIRAN"/>
    <x v="4"/>
    <n v="3"/>
    <n v="60"/>
    <n v="6"/>
    <n v="4690"/>
    <n v="7"/>
    <n v="0"/>
    <n v="8"/>
    <n v="0"/>
    <m/>
    <m/>
    <n v="16"/>
    <n v="4750"/>
    <n v="6"/>
  </r>
  <r>
    <s v="GECI ŽELJKO"/>
    <x v="5"/>
    <n v="8"/>
    <n v="0"/>
    <n v="7"/>
    <n v="0"/>
    <n v="5"/>
    <n v="3360"/>
    <n v="8"/>
    <n v="0"/>
    <m/>
    <m/>
    <n v="20"/>
    <n v="3360"/>
    <n v="10"/>
  </r>
  <r>
    <s v="PUŠLER MARJAN"/>
    <x v="6"/>
    <n v="8"/>
    <n v="0"/>
    <n v="8"/>
    <n v="0"/>
    <n v="7"/>
    <n v="0"/>
    <n v="6"/>
    <n v="670"/>
    <m/>
    <m/>
    <n v="21"/>
    <n v="670"/>
    <n v="22"/>
  </r>
  <r>
    <s v="GLAVAN ŠTEFAN"/>
    <x v="6"/>
    <n v="6.5"/>
    <n v="0"/>
    <n v="8"/>
    <n v="0"/>
    <n v="7"/>
    <n v="0"/>
    <n v="8"/>
    <n v="0"/>
    <m/>
    <m/>
    <n v="21.5"/>
    <n v="0"/>
    <n v="20"/>
  </r>
  <r>
    <s v="PETRIČ PETAR"/>
    <x v="6"/>
    <n v="8"/>
    <n v="0"/>
    <n v="8"/>
    <n v="0"/>
    <n v="7"/>
    <n v="0"/>
    <n v="7"/>
    <n v="580"/>
    <m/>
    <m/>
    <n v="22"/>
    <n v="580"/>
    <n v="24"/>
  </r>
  <r>
    <s v="KRALJ PETER"/>
    <x v="6"/>
    <n v="8"/>
    <n v="0"/>
    <n v="8"/>
    <n v="0"/>
    <n v="7"/>
    <n v="0"/>
    <n v="8"/>
    <n v="0"/>
    <m/>
    <m/>
    <n v="23"/>
    <n v="0"/>
    <n v="17"/>
  </r>
  <r>
    <s v="URBANIJA BRANE"/>
    <x v="6"/>
    <n v="8"/>
    <n v="0"/>
    <n v="8"/>
    <n v="0"/>
    <n v="7"/>
    <n v="0"/>
    <n v="8"/>
    <n v="0"/>
    <m/>
    <m/>
    <n v="23"/>
    <n v="0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Vrtilna tabela2" cacheId="0" applyNumberFormats="0" applyBorderFormats="0" applyFontFormats="0" applyPatternFormats="0" applyAlignmentFormats="0" applyWidthHeightFormats="1" dataCaption="Podatki" updatedVersion="5" minRefreshableVersion="3" showMemberPropertyTips="0" useAutoFormatting="1" itemPrintTitles="1" createdVersion="5" indent="0" compact="0" compactData="0" gridDropZones="1">
  <location ref="A2:E11" firstHeaderRow="1" firstDataRow="2" firstDataCol="1"/>
  <pivotFields count="15"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0"/>
        <item m="1" x="15"/>
        <item x="0"/>
        <item x="5"/>
        <item x="6"/>
        <item x="4"/>
        <item x="2"/>
        <item x="1"/>
        <item x="3"/>
        <item m="1" x="11"/>
        <item m="1" x="12"/>
        <item m="1" x="14"/>
        <item m="1" x="13"/>
        <item m="1" x="9"/>
        <item m="1" x="7"/>
        <item m="1" x="8"/>
        <item t="default"/>
      </items>
    </pivotField>
    <pivotField compact="0" outline="0" subtotalTop="0" showAll="0" includeNewItemsInFilter="1" defaultSubtotal="0"/>
    <pivotField dataField="1" compact="0" outline="0" subtotalTop="0" showAll="0" includeNewItemsInFilter="1"/>
    <pivotField compact="0" numFmtId="4" outline="0" subtotalTop="0" showAll="0" includeNewItemsInFilter="1" defaultSubtotal="0"/>
    <pivotField dataField="1" compact="0" numFmtId="4" outline="0" subtotalTop="0" showAll="0" includeNewItemsInFilter="1" defaultSubtotal="0"/>
    <pivotField name="Točke-SG2" compact="0" numFmtId="4" outline="0" subtotalTop="0" showAll="0" includeNewItemsInFilter="1" defaultSubtotal="0"/>
    <pivotField dataField="1" compact="0" numFmtId="4" outline="0" subtotalTop="0" showAll="0" includeNewItemsInFilter="1"/>
    <pivotField compact="0" numFmtId="4" outline="0" showAll="0" defaultSubtotal="0"/>
    <pivotField dataField="1" compact="0" numFmtId="4" outline="0" subtotalTop="0" showAll="0" includeNewItemsInFilter="1"/>
    <pivotField compact="0" outline="0" showAll="0" defaultSubtotal="0"/>
    <pivotField compact="0" outline="0" showAll="0" defaultSubtotal="0"/>
    <pivotField compact="0" numFmtId="4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</pivotFields>
  <rowFields count="1">
    <field x="1"/>
  </rowFields>
  <row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Vsota od Teža-SG" fld="7" baseField="0" baseItem="0"/>
    <dataField name="Vsota od Teža-MS" fld="3" baseField="1" baseItem="3"/>
    <dataField name="Vsota od Teža-CE" fld="9" baseField="0" baseItem="0"/>
    <dataField name="Vsota od Teža-MB" fld="5" baseField="0" baseItem="0"/>
  </dataFields>
  <formats count="2">
    <format dxfId="1">
      <pivotArea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Vrtilna tabela1" cacheId="0" applyNumberFormats="0" applyBorderFormats="0" applyFontFormats="0" applyPatternFormats="0" applyAlignmentFormats="0" applyWidthHeightFormats="1" dataCaption="Podatki" updatedVersion="5" minRefreshableVersion="3" showMemberPropertyTips="0" useAutoFormatting="1" itemPrintTitles="1" createdVersion="5" indent="0" compact="0" compactData="0" gridDropZones="1">
  <location ref="A16:C25" firstHeaderRow="1" firstDataRow="2" firstDataCol="1"/>
  <pivotFields count="15"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0"/>
        <item m="1" x="15"/>
        <item x="0"/>
        <item x="5"/>
        <item x="6"/>
        <item x="4"/>
        <item x="2"/>
        <item x="1"/>
        <item x="3"/>
        <item m="1" x="11"/>
        <item m="1" x="12"/>
        <item m="1" x="14"/>
        <item m="1" x="13"/>
        <item m="1" x="9"/>
        <item m="1" x="7"/>
        <item m="1" x="8"/>
        <item t="default"/>
      </items>
    </pivotField>
    <pivotField dataField="1" compact="0" outline="0" subtotalTop="0" showAll="0" includeNewItemsInFilter="1" defaultSubtotal="0"/>
    <pivotField compact="0" outline="0" subtotalTop="0" showAll="0" includeNewItemsInFilter="1"/>
    <pivotField compact="0" numFmtId="4" outline="0" subtotalTop="0" showAll="0" includeNewItemsInFilter="1" defaultSubtotal="0"/>
    <pivotField compact="0" numFmtId="4" outline="0" subtotalTop="0" showAll="0" includeNewItemsInFilter="1" defaultSubtotal="0"/>
    <pivotField name="Točke-SG2" dataField="1" compact="0" numFmtId="4" outline="0" subtotalTop="0" showAll="0" includeNewItemsInFilter="1" defaultSubtotal="0"/>
    <pivotField compact="0" numFmtId="4" outline="0" subtotalTop="0" showAll="0" includeNewItemsInFilter="1"/>
    <pivotField compact="0" numFmtId="4" outline="0" showAll="0" defaultSubtotal="0"/>
    <pivotField compact="0" numFmtId="4" outline="0" subtotalTop="0" showAll="0" includeNewItemsInFilter="1"/>
    <pivotField compact="0" outline="0" showAll="0" defaultSubtotal="0"/>
    <pivotField compact="0" outline="0" showAll="0" defaultSubtotal="0"/>
    <pivotField compact="0" numFmtId="4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</pivotFields>
  <rowFields count="1">
    <field x="1"/>
  </rowFields>
  <row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Vsota od Točke-SG2" fld="6" baseField="0" baseItem="0"/>
    <dataField name="Vsota od Točke-MS" fld="2" baseField="1" baseItem="5"/>
  </dataFields>
  <formats count="2">
    <format dxfId="3">
      <pivotArea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9"/>
  <sheetViews>
    <sheetView showGridLines="0" tabSelected="1" topLeftCell="A10" zoomScaleNormal="100" workbookViewId="0">
      <selection activeCell="B10" sqref="B10"/>
    </sheetView>
  </sheetViews>
  <sheetFormatPr defaultRowHeight="15" x14ac:dyDescent="0.25"/>
  <cols>
    <col min="1" max="1" width="11.7109375" customWidth="1"/>
    <col min="2" max="2" width="22.28515625" customWidth="1"/>
    <col min="3" max="3" width="16.7109375" customWidth="1"/>
    <col min="4" max="4" width="9.28515625" style="6" bestFit="1" customWidth="1"/>
    <col min="5" max="5" width="10.42578125" style="6" bestFit="1" customWidth="1"/>
    <col min="6" max="7" width="9.28515625" style="6" bestFit="1" customWidth="1"/>
    <col min="8" max="8" width="8.85546875" style="6" customWidth="1"/>
    <col min="9" max="9" width="9.7109375" style="6" bestFit="1" customWidth="1"/>
    <col min="10" max="10" width="9.28515625" style="6" bestFit="1" customWidth="1"/>
    <col min="11" max="11" width="10.42578125" style="6" bestFit="1" customWidth="1"/>
    <col min="12" max="12" width="10.7109375" style="6" bestFit="1" customWidth="1"/>
    <col min="13" max="13" width="10.42578125" style="6" bestFit="1" customWidth="1"/>
    <col min="14" max="14" width="9.28515625" style="6" bestFit="1" customWidth="1"/>
    <col min="15" max="15" width="10.42578125" style="10" bestFit="1" customWidth="1"/>
    <col min="16" max="16" width="1.85546875" customWidth="1"/>
    <col min="17" max="17" width="6.5703125" customWidth="1"/>
    <col min="18" max="18" width="9.140625" style="6" bestFit="1" customWidth="1"/>
  </cols>
  <sheetData>
    <row r="3" spans="1:18" x14ac:dyDescent="0.25">
      <c r="A3" t="s">
        <v>0</v>
      </c>
    </row>
    <row r="4" spans="1:18" x14ac:dyDescent="0.25">
      <c r="A4" t="s">
        <v>1</v>
      </c>
    </row>
    <row r="5" spans="1:18" x14ac:dyDescent="0.25">
      <c r="A5" t="s">
        <v>2</v>
      </c>
    </row>
    <row r="6" spans="1:18" x14ac:dyDescent="0.25">
      <c r="C6" s="6"/>
    </row>
    <row r="7" spans="1:18" x14ac:dyDescent="0.25">
      <c r="A7" s="30" t="s">
        <v>74</v>
      </c>
      <c r="C7" s="6"/>
    </row>
    <row r="8" spans="1:18" x14ac:dyDescent="0.25">
      <c r="E8"/>
    </row>
    <row r="9" spans="1:18" x14ac:dyDescent="0.25">
      <c r="A9" s="2" t="s">
        <v>7</v>
      </c>
      <c r="B9" s="1" t="s">
        <v>29</v>
      </c>
      <c r="C9" s="2" t="s">
        <v>4</v>
      </c>
      <c r="D9" s="16" t="s">
        <v>37</v>
      </c>
      <c r="E9" s="9" t="s">
        <v>33</v>
      </c>
      <c r="F9" s="16" t="s">
        <v>71</v>
      </c>
      <c r="G9" s="9" t="s">
        <v>32</v>
      </c>
      <c r="H9" s="16" t="s">
        <v>45</v>
      </c>
      <c r="I9" s="9" t="s">
        <v>34</v>
      </c>
      <c r="J9" s="16" t="s">
        <v>53</v>
      </c>
      <c r="K9" s="9" t="s">
        <v>54</v>
      </c>
      <c r="L9" s="16" t="s">
        <v>60</v>
      </c>
      <c r="M9" s="9" t="s">
        <v>61</v>
      </c>
      <c r="N9" s="7" t="s">
        <v>5</v>
      </c>
      <c r="O9" s="11" t="s">
        <v>6</v>
      </c>
      <c r="P9" s="1"/>
      <c r="Q9" s="54" t="s">
        <v>30</v>
      </c>
      <c r="R9" s="53" t="s">
        <v>31</v>
      </c>
    </row>
    <row r="10" spans="1:18" x14ac:dyDescent="0.25">
      <c r="A10" s="33">
        <v>1</v>
      </c>
      <c r="B10" s="1" t="s">
        <v>23</v>
      </c>
      <c r="C10" s="2" t="s">
        <v>40</v>
      </c>
      <c r="D10" s="16">
        <v>1</v>
      </c>
      <c r="E10" s="8">
        <v>17280</v>
      </c>
      <c r="F10" s="16">
        <v>1</v>
      </c>
      <c r="G10" s="8">
        <v>8390</v>
      </c>
      <c r="H10" s="16">
        <v>1</v>
      </c>
      <c r="I10" s="8">
        <v>7300</v>
      </c>
      <c r="J10" s="16">
        <v>1</v>
      </c>
      <c r="K10" s="8">
        <v>14000</v>
      </c>
      <c r="L10" s="16"/>
      <c r="M10" s="8"/>
      <c r="N10" s="8">
        <f t="shared" ref="N10:N35" si="0">SUM(D10,F10,H10,J10,L10) -Q10</f>
        <v>3</v>
      </c>
      <c r="O10" s="8">
        <f t="shared" ref="O10:O35" si="1">SUM(E10,G10,I10,K10,M10) -R10</f>
        <v>39670</v>
      </c>
      <c r="P10" s="1"/>
      <c r="Q10" s="53">
        <f>(MAX(D10,F10,H10,J10,L10))</f>
        <v>1</v>
      </c>
      <c r="R10" s="53">
        <v>7300</v>
      </c>
    </row>
    <row r="11" spans="1:18" x14ac:dyDescent="0.25">
      <c r="A11" s="33">
        <v>2</v>
      </c>
      <c r="B11" s="1" t="s">
        <v>26</v>
      </c>
      <c r="C11" s="3" t="s">
        <v>42</v>
      </c>
      <c r="D11" s="16">
        <v>1</v>
      </c>
      <c r="E11" s="8">
        <v>6970</v>
      </c>
      <c r="F11" s="16">
        <v>2</v>
      </c>
      <c r="G11" s="8">
        <v>11520</v>
      </c>
      <c r="H11" s="16">
        <v>1</v>
      </c>
      <c r="I11" s="8">
        <v>1950</v>
      </c>
      <c r="J11" s="16">
        <v>4</v>
      </c>
      <c r="K11" s="8">
        <v>6450</v>
      </c>
      <c r="L11" s="16"/>
      <c r="M11" s="8"/>
      <c r="N11" s="8">
        <f t="shared" si="0"/>
        <v>4</v>
      </c>
      <c r="O11" s="8">
        <f t="shared" si="1"/>
        <v>20440</v>
      </c>
      <c r="P11" s="1"/>
      <c r="Q11" s="53">
        <f>(MAX(D11,F11,H11,J11,L11))</f>
        <v>4</v>
      </c>
      <c r="R11" s="53">
        <v>6450</v>
      </c>
    </row>
    <row r="12" spans="1:18" x14ac:dyDescent="0.25">
      <c r="A12" s="33">
        <v>3</v>
      </c>
      <c r="B12" s="1" t="s">
        <v>8</v>
      </c>
      <c r="C12" s="2" t="s">
        <v>41</v>
      </c>
      <c r="D12" s="16">
        <v>1</v>
      </c>
      <c r="E12" s="8">
        <v>6620</v>
      </c>
      <c r="F12" s="16">
        <v>1</v>
      </c>
      <c r="G12" s="8">
        <v>12820</v>
      </c>
      <c r="H12" s="16">
        <v>8</v>
      </c>
      <c r="I12" s="8">
        <v>0</v>
      </c>
      <c r="J12" s="16">
        <v>3</v>
      </c>
      <c r="K12" s="8">
        <v>8750</v>
      </c>
      <c r="L12" s="16"/>
      <c r="M12" s="8"/>
      <c r="N12" s="8">
        <f t="shared" si="0"/>
        <v>5</v>
      </c>
      <c r="O12" s="8">
        <f t="shared" si="1"/>
        <v>28190</v>
      </c>
      <c r="P12" s="1"/>
      <c r="Q12" s="53">
        <f>(MAX(D12,F12,H12,J12,L12))</f>
        <v>8</v>
      </c>
      <c r="R12" s="53">
        <v>0</v>
      </c>
    </row>
    <row r="13" spans="1:18" x14ac:dyDescent="0.25">
      <c r="A13" s="33">
        <v>4</v>
      </c>
      <c r="B13" s="1" t="s">
        <v>3</v>
      </c>
      <c r="C13" s="2" t="s">
        <v>38</v>
      </c>
      <c r="D13" s="16">
        <v>2</v>
      </c>
      <c r="E13" s="8">
        <v>16740</v>
      </c>
      <c r="F13" s="16">
        <v>3</v>
      </c>
      <c r="G13" s="8">
        <v>10260</v>
      </c>
      <c r="H13" s="16">
        <v>1</v>
      </c>
      <c r="I13" s="8">
        <v>6250</v>
      </c>
      <c r="J13" s="16">
        <v>3</v>
      </c>
      <c r="K13" s="8">
        <v>8750</v>
      </c>
      <c r="L13" s="16"/>
      <c r="M13" s="8"/>
      <c r="N13" s="8">
        <f t="shared" si="0"/>
        <v>6</v>
      </c>
      <c r="O13" s="8">
        <f t="shared" si="1"/>
        <v>33250</v>
      </c>
      <c r="P13" s="1"/>
      <c r="Q13" s="53">
        <v>3</v>
      </c>
      <c r="R13" s="53">
        <v>8750</v>
      </c>
    </row>
    <row r="14" spans="1:18" x14ac:dyDescent="0.25">
      <c r="A14" s="33">
        <v>5</v>
      </c>
      <c r="B14" s="1" t="s">
        <v>19</v>
      </c>
      <c r="C14" s="2" t="s">
        <v>38</v>
      </c>
      <c r="D14" s="16">
        <v>2</v>
      </c>
      <c r="E14" s="8">
        <v>6250</v>
      </c>
      <c r="F14" s="16">
        <v>2</v>
      </c>
      <c r="G14" s="8">
        <v>4110</v>
      </c>
      <c r="H14" s="16">
        <v>2</v>
      </c>
      <c r="I14" s="8">
        <v>500</v>
      </c>
      <c r="J14" s="16">
        <v>6</v>
      </c>
      <c r="K14" s="8">
        <v>4050</v>
      </c>
      <c r="L14" s="16"/>
      <c r="M14" s="8"/>
      <c r="N14" s="8">
        <f t="shared" si="0"/>
        <v>6</v>
      </c>
      <c r="O14" s="8">
        <f t="shared" si="1"/>
        <v>10860</v>
      </c>
      <c r="P14" s="1"/>
      <c r="Q14" s="53">
        <f t="shared" ref="Q14:Q35" si="2">(MAX(D14,F14,H14,J14,L14))</f>
        <v>6</v>
      </c>
      <c r="R14" s="53">
        <v>4050</v>
      </c>
    </row>
    <row r="15" spans="1:18" x14ac:dyDescent="0.25">
      <c r="A15" s="33">
        <v>6</v>
      </c>
      <c r="B15" s="1" t="s">
        <v>21</v>
      </c>
      <c r="C15" s="2" t="s">
        <v>39</v>
      </c>
      <c r="D15" s="16">
        <v>3</v>
      </c>
      <c r="E15" s="8">
        <v>4260</v>
      </c>
      <c r="F15" s="16">
        <v>4</v>
      </c>
      <c r="G15" s="8">
        <v>7190</v>
      </c>
      <c r="H15" s="16">
        <v>5</v>
      </c>
      <c r="I15" s="8">
        <v>0</v>
      </c>
      <c r="J15" s="16">
        <v>1</v>
      </c>
      <c r="K15" s="8">
        <v>11600</v>
      </c>
      <c r="L15" s="16"/>
      <c r="M15" s="8"/>
      <c r="N15" s="8">
        <f t="shared" si="0"/>
        <v>8</v>
      </c>
      <c r="O15" s="8">
        <f t="shared" si="1"/>
        <v>23050</v>
      </c>
      <c r="P15" s="1"/>
      <c r="Q15" s="53">
        <f t="shared" si="2"/>
        <v>5</v>
      </c>
      <c r="R15" s="53">
        <v>0</v>
      </c>
    </row>
    <row r="16" spans="1:18" x14ac:dyDescent="0.25">
      <c r="A16" s="33">
        <v>7</v>
      </c>
      <c r="B16" s="1" t="s">
        <v>15</v>
      </c>
      <c r="C16" s="2" t="s">
        <v>42</v>
      </c>
      <c r="D16" s="16">
        <v>4</v>
      </c>
      <c r="E16" s="8">
        <v>1770</v>
      </c>
      <c r="F16" s="16">
        <v>1</v>
      </c>
      <c r="G16" s="8">
        <v>7920</v>
      </c>
      <c r="H16" s="16">
        <v>3</v>
      </c>
      <c r="I16" s="8">
        <v>400</v>
      </c>
      <c r="J16" s="16">
        <v>9</v>
      </c>
      <c r="K16" s="8">
        <v>800</v>
      </c>
      <c r="L16" s="16"/>
      <c r="M16" s="8"/>
      <c r="N16" s="8">
        <f t="shared" si="0"/>
        <v>8</v>
      </c>
      <c r="O16" s="8">
        <f t="shared" si="1"/>
        <v>10090</v>
      </c>
      <c r="P16" s="1"/>
      <c r="Q16" s="53">
        <f t="shared" si="2"/>
        <v>9</v>
      </c>
      <c r="R16" s="53">
        <v>800</v>
      </c>
    </row>
    <row r="17" spans="1:18" x14ac:dyDescent="0.25">
      <c r="A17" s="33">
        <v>8</v>
      </c>
      <c r="B17" s="1" t="s">
        <v>70</v>
      </c>
      <c r="C17" s="2" t="s">
        <v>44</v>
      </c>
      <c r="D17" s="16">
        <v>4</v>
      </c>
      <c r="E17" s="8">
        <v>4100</v>
      </c>
      <c r="F17" s="16">
        <v>3</v>
      </c>
      <c r="G17" s="8">
        <v>4770</v>
      </c>
      <c r="H17" s="16">
        <v>8</v>
      </c>
      <c r="I17" s="8">
        <v>0</v>
      </c>
      <c r="J17" s="16">
        <v>2</v>
      </c>
      <c r="K17" s="8">
        <v>8450</v>
      </c>
      <c r="L17" s="16"/>
      <c r="M17" s="8"/>
      <c r="N17" s="8">
        <f t="shared" si="0"/>
        <v>9</v>
      </c>
      <c r="O17" s="8">
        <f t="shared" si="1"/>
        <v>17320</v>
      </c>
      <c r="P17" s="1"/>
      <c r="Q17" s="53">
        <f t="shared" si="2"/>
        <v>8</v>
      </c>
      <c r="R17" s="53">
        <v>0</v>
      </c>
    </row>
    <row r="18" spans="1:18" x14ac:dyDescent="0.25">
      <c r="A18" s="33">
        <v>9</v>
      </c>
      <c r="B18" s="1" t="s">
        <v>55</v>
      </c>
      <c r="C18" s="2" t="s">
        <v>41</v>
      </c>
      <c r="D18" s="16">
        <v>3</v>
      </c>
      <c r="E18" s="8">
        <v>2890</v>
      </c>
      <c r="F18" s="16">
        <v>5</v>
      </c>
      <c r="G18" s="8">
        <v>4740</v>
      </c>
      <c r="H18" s="16">
        <v>2</v>
      </c>
      <c r="I18" s="8">
        <v>1550</v>
      </c>
      <c r="J18" s="16">
        <v>5</v>
      </c>
      <c r="K18" s="8">
        <v>5550</v>
      </c>
      <c r="L18" s="16"/>
      <c r="M18" s="8"/>
      <c r="N18" s="8">
        <f t="shared" si="0"/>
        <v>10</v>
      </c>
      <c r="O18" s="8">
        <f t="shared" si="1"/>
        <v>9990</v>
      </c>
      <c r="P18" s="1"/>
      <c r="Q18" s="53">
        <f t="shared" si="2"/>
        <v>5</v>
      </c>
      <c r="R18" s="53">
        <v>4740</v>
      </c>
    </row>
    <row r="19" spans="1:18" x14ac:dyDescent="0.25">
      <c r="A19" s="33">
        <v>10</v>
      </c>
      <c r="B19" s="1" t="s">
        <v>10</v>
      </c>
      <c r="C19" s="2" t="s">
        <v>38</v>
      </c>
      <c r="D19" s="16">
        <v>2</v>
      </c>
      <c r="E19" s="8">
        <v>1980</v>
      </c>
      <c r="F19" s="16">
        <v>4</v>
      </c>
      <c r="G19" s="8">
        <v>2840</v>
      </c>
      <c r="H19" s="16">
        <v>4</v>
      </c>
      <c r="I19" s="8">
        <v>350</v>
      </c>
      <c r="J19" s="16">
        <v>8</v>
      </c>
      <c r="K19" s="8">
        <v>2150</v>
      </c>
      <c r="L19" s="16"/>
      <c r="M19" s="8"/>
      <c r="N19" s="8">
        <f t="shared" si="0"/>
        <v>10</v>
      </c>
      <c r="O19" s="8">
        <f t="shared" si="1"/>
        <v>5170</v>
      </c>
      <c r="P19" s="1"/>
      <c r="Q19" s="53">
        <f t="shared" si="2"/>
        <v>8</v>
      </c>
      <c r="R19" s="53">
        <v>2150</v>
      </c>
    </row>
    <row r="20" spans="1:18" x14ac:dyDescent="0.25">
      <c r="A20" s="33">
        <v>11</v>
      </c>
      <c r="B20" s="1" t="s">
        <v>9</v>
      </c>
      <c r="C20" s="2" t="s">
        <v>41</v>
      </c>
      <c r="D20" s="16">
        <v>4</v>
      </c>
      <c r="E20" s="8">
        <v>1500</v>
      </c>
      <c r="F20" s="16">
        <v>2</v>
      </c>
      <c r="G20" s="8">
        <v>5880</v>
      </c>
      <c r="H20" s="16">
        <v>5</v>
      </c>
      <c r="I20" s="8">
        <v>0</v>
      </c>
      <c r="J20" s="16">
        <v>5</v>
      </c>
      <c r="K20" s="8">
        <v>4750</v>
      </c>
      <c r="L20" s="16"/>
      <c r="M20" s="8"/>
      <c r="N20" s="8">
        <f t="shared" si="0"/>
        <v>11</v>
      </c>
      <c r="O20" s="8">
        <f t="shared" si="1"/>
        <v>12130</v>
      </c>
      <c r="P20" s="1"/>
      <c r="Q20" s="53">
        <f t="shared" si="2"/>
        <v>5</v>
      </c>
      <c r="R20" s="53">
        <v>0</v>
      </c>
    </row>
    <row r="21" spans="1:18" x14ac:dyDescent="0.25">
      <c r="A21" s="33">
        <v>12</v>
      </c>
      <c r="B21" s="1" t="s">
        <v>16</v>
      </c>
      <c r="C21" s="2" t="s">
        <v>42</v>
      </c>
      <c r="D21" s="16">
        <v>5</v>
      </c>
      <c r="E21" s="8">
        <v>1640</v>
      </c>
      <c r="F21" s="16">
        <v>3</v>
      </c>
      <c r="G21" s="8">
        <v>3690</v>
      </c>
      <c r="H21" s="16">
        <v>3</v>
      </c>
      <c r="I21" s="8">
        <v>10</v>
      </c>
      <c r="J21" s="16">
        <v>5</v>
      </c>
      <c r="K21" s="8">
        <v>6100</v>
      </c>
      <c r="L21" s="16"/>
      <c r="M21" s="8"/>
      <c r="N21" s="8">
        <f t="shared" si="0"/>
        <v>11</v>
      </c>
      <c r="O21" s="8">
        <f t="shared" si="1"/>
        <v>9800</v>
      </c>
      <c r="P21" s="1"/>
      <c r="Q21" s="53">
        <f t="shared" si="2"/>
        <v>5</v>
      </c>
      <c r="R21" s="53">
        <v>1640</v>
      </c>
    </row>
    <row r="22" spans="1:18" x14ac:dyDescent="0.25">
      <c r="A22" s="33">
        <v>13</v>
      </c>
      <c r="B22" s="1" t="s">
        <v>17</v>
      </c>
      <c r="C22" s="2" t="s">
        <v>43</v>
      </c>
      <c r="D22" s="16">
        <v>5</v>
      </c>
      <c r="E22" s="8">
        <v>1360</v>
      </c>
      <c r="F22" s="16">
        <v>4</v>
      </c>
      <c r="G22" s="8">
        <v>3400</v>
      </c>
      <c r="H22" s="16">
        <v>2</v>
      </c>
      <c r="I22" s="8">
        <v>1300</v>
      </c>
      <c r="J22" s="16">
        <v>8</v>
      </c>
      <c r="K22" s="8">
        <v>900</v>
      </c>
      <c r="L22" s="16"/>
      <c r="M22" s="8"/>
      <c r="N22" s="8">
        <f t="shared" si="0"/>
        <v>11</v>
      </c>
      <c r="O22" s="8">
        <f t="shared" si="1"/>
        <v>6060</v>
      </c>
      <c r="P22" s="1"/>
      <c r="Q22" s="53">
        <f t="shared" si="2"/>
        <v>8</v>
      </c>
      <c r="R22" s="53">
        <v>900</v>
      </c>
    </row>
    <row r="23" spans="1:18" x14ac:dyDescent="0.25">
      <c r="A23" s="33">
        <v>14</v>
      </c>
      <c r="B23" s="1" t="s">
        <v>11</v>
      </c>
      <c r="C23" s="2" t="s">
        <v>39</v>
      </c>
      <c r="D23" s="16">
        <v>6</v>
      </c>
      <c r="E23" s="8">
        <v>1540</v>
      </c>
      <c r="F23" s="16">
        <v>5</v>
      </c>
      <c r="G23" s="8">
        <v>1250</v>
      </c>
      <c r="H23" s="16">
        <v>5</v>
      </c>
      <c r="I23" s="8">
        <v>300</v>
      </c>
      <c r="J23" s="16">
        <v>2</v>
      </c>
      <c r="K23" s="8">
        <v>9280</v>
      </c>
      <c r="L23" s="16"/>
      <c r="M23" s="8"/>
      <c r="N23" s="8">
        <f t="shared" si="0"/>
        <v>12</v>
      </c>
      <c r="O23" s="8">
        <f t="shared" si="1"/>
        <v>10830</v>
      </c>
      <c r="P23" s="1"/>
      <c r="Q23" s="53">
        <f t="shared" si="2"/>
        <v>6</v>
      </c>
      <c r="R23" s="53">
        <v>1540</v>
      </c>
    </row>
    <row r="24" spans="1:18" x14ac:dyDescent="0.25">
      <c r="A24" s="33">
        <v>15</v>
      </c>
      <c r="B24" s="1" t="s">
        <v>14</v>
      </c>
      <c r="C24" s="2" t="s">
        <v>41</v>
      </c>
      <c r="D24" s="16">
        <v>3</v>
      </c>
      <c r="E24" s="8">
        <v>1790</v>
      </c>
      <c r="F24" s="16">
        <v>8</v>
      </c>
      <c r="G24" s="8">
        <v>0</v>
      </c>
      <c r="H24" s="16">
        <v>6</v>
      </c>
      <c r="I24" s="8">
        <v>200</v>
      </c>
      <c r="J24" s="16">
        <v>3</v>
      </c>
      <c r="K24" s="8">
        <v>6400</v>
      </c>
      <c r="L24" s="16"/>
      <c r="M24" s="8"/>
      <c r="N24" s="8">
        <f t="shared" si="0"/>
        <v>12</v>
      </c>
      <c r="O24" s="8">
        <f t="shared" si="1"/>
        <v>8390</v>
      </c>
      <c r="P24" s="1"/>
      <c r="Q24" s="53">
        <f t="shared" si="2"/>
        <v>8</v>
      </c>
      <c r="R24" s="53">
        <v>0</v>
      </c>
    </row>
    <row r="25" spans="1:18" x14ac:dyDescent="0.25">
      <c r="A25" s="33">
        <v>16</v>
      </c>
      <c r="B25" s="1" t="s">
        <v>12</v>
      </c>
      <c r="C25" s="2" t="s">
        <v>44</v>
      </c>
      <c r="D25" s="16">
        <v>7</v>
      </c>
      <c r="E25" s="8">
        <v>1520</v>
      </c>
      <c r="F25" s="16">
        <v>5</v>
      </c>
      <c r="G25" s="8">
        <v>1080</v>
      </c>
      <c r="H25" s="16">
        <v>8</v>
      </c>
      <c r="I25" s="8">
        <v>0</v>
      </c>
      <c r="J25" s="16">
        <v>2</v>
      </c>
      <c r="K25" s="8">
        <v>8850</v>
      </c>
      <c r="L25" s="16"/>
      <c r="M25" s="8"/>
      <c r="N25" s="8">
        <f t="shared" si="0"/>
        <v>14</v>
      </c>
      <c r="O25" s="8">
        <f t="shared" si="1"/>
        <v>11450</v>
      </c>
      <c r="P25" s="1"/>
      <c r="Q25" s="53">
        <f t="shared" si="2"/>
        <v>8</v>
      </c>
      <c r="R25" s="53">
        <v>0</v>
      </c>
    </row>
    <row r="26" spans="1:18" x14ac:dyDescent="0.25">
      <c r="A26" s="33">
        <v>17</v>
      </c>
      <c r="B26" s="1" t="s">
        <v>75</v>
      </c>
      <c r="C26" s="3" t="s">
        <v>41</v>
      </c>
      <c r="D26" s="16">
        <v>6</v>
      </c>
      <c r="E26" s="8">
        <v>1620</v>
      </c>
      <c r="F26" s="16">
        <v>6</v>
      </c>
      <c r="G26" s="8">
        <v>810</v>
      </c>
      <c r="H26" s="16">
        <v>4</v>
      </c>
      <c r="I26" s="8">
        <v>350</v>
      </c>
      <c r="J26" s="16">
        <v>4</v>
      </c>
      <c r="K26" s="8">
        <v>6200</v>
      </c>
      <c r="L26" s="16"/>
      <c r="M26" s="8"/>
      <c r="N26" s="8">
        <f t="shared" si="0"/>
        <v>14</v>
      </c>
      <c r="O26" s="8">
        <f t="shared" si="1"/>
        <v>8170</v>
      </c>
      <c r="P26" s="1"/>
      <c r="Q26" s="53">
        <f t="shared" si="2"/>
        <v>6</v>
      </c>
      <c r="R26" s="53">
        <v>810</v>
      </c>
    </row>
    <row r="27" spans="1:18" x14ac:dyDescent="0.25">
      <c r="A27" s="33">
        <v>18</v>
      </c>
      <c r="B27" s="1" t="s">
        <v>13</v>
      </c>
      <c r="C27" s="2" t="s">
        <v>39</v>
      </c>
      <c r="D27" s="16">
        <v>8</v>
      </c>
      <c r="E27" s="8">
        <v>0</v>
      </c>
      <c r="F27" s="16">
        <v>8</v>
      </c>
      <c r="G27" s="8">
        <v>0</v>
      </c>
      <c r="H27" s="16">
        <v>8</v>
      </c>
      <c r="I27" s="8">
        <v>0</v>
      </c>
      <c r="J27" s="16">
        <v>1</v>
      </c>
      <c r="K27" s="8">
        <v>12150</v>
      </c>
      <c r="L27" s="16"/>
      <c r="M27" s="8"/>
      <c r="N27" s="8">
        <f t="shared" si="0"/>
        <v>17</v>
      </c>
      <c r="O27" s="8">
        <f t="shared" si="1"/>
        <v>12150</v>
      </c>
      <c r="P27" s="1"/>
      <c r="Q27" s="53">
        <f t="shared" si="2"/>
        <v>8</v>
      </c>
      <c r="R27" s="53">
        <v>0</v>
      </c>
    </row>
    <row r="28" spans="1:18" x14ac:dyDescent="0.25">
      <c r="A28" s="33">
        <v>19</v>
      </c>
      <c r="B28" s="1" t="s">
        <v>22</v>
      </c>
      <c r="C28" s="2" t="s">
        <v>39</v>
      </c>
      <c r="D28" s="16">
        <v>8</v>
      </c>
      <c r="E28" s="8">
        <v>0</v>
      </c>
      <c r="F28" s="16">
        <v>8</v>
      </c>
      <c r="G28" s="8">
        <v>0</v>
      </c>
      <c r="H28" s="16">
        <v>5</v>
      </c>
      <c r="I28" s="8">
        <v>250</v>
      </c>
      <c r="J28" s="16">
        <v>4</v>
      </c>
      <c r="K28" s="8">
        <v>5950</v>
      </c>
      <c r="L28" s="16"/>
      <c r="M28" s="8"/>
      <c r="N28" s="8">
        <f t="shared" si="0"/>
        <v>17</v>
      </c>
      <c r="O28" s="8">
        <f t="shared" si="1"/>
        <v>6200</v>
      </c>
      <c r="P28" s="1"/>
      <c r="Q28" s="53">
        <f t="shared" si="2"/>
        <v>8</v>
      </c>
      <c r="R28" s="53">
        <v>0</v>
      </c>
    </row>
    <row r="29" spans="1:18" x14ac:dyDescent="0.25">
      <c r="A29" s="33">
        <v>20</v>
      </c>
      <c r="B29" s="13" t="s">
        <v>52</v>
      </c>
      <c r="C29" s="14" t="s">
        <v>43</v>
      </c>
      <c r="D29" s="8">
        <v>7</v>
      </c>
      <c r="E29" s="8">
        <v>1010</v>
      </c>
      <c r="F29" s="8">
        <v>7</v>
      </c>
      <c r="G29" s="8">
        <v>910</v>
      </c>
      <c r="H29" s="8">
        <v>5</v>
      </c>
      <c r="I29" s="8">
        <v>0</v>
      </c>
      <c r="J29" s="8">
        <v>6</v>
      </c>
      <c r="K29" s="8">
        <v>2600</v>
      </c>
      <c r="L29" s="8"/>
      <c r="M29" s="8"/>
      <c r="N29" s="8">
        <f t="shared" si="0"/>
        <v>18</v>
      </c>
      <c r="O29" s="8">
        <f t="shared" si="1"/>
        <v>3610</v>
      </c>
      <c r="P29" s="1"/>
      <c r="Q29" s="53">
        <f t="shared" si="2"/>
        <v>7</v>
      </c>
      <c r="R29" s="53">
        <v>910</v>
      </c>
    </row>
    <row r="30" spans="1:18" x14ac:dyDescent="0.25">
      <c r="A30" s="33">
        <v>21</v>
      </c>
      <c r="B30" s="1" t="s">
        <v>18</v>
      </c>
      <c r="C30" s="2" t="s">
        <v>40</v>
      </c>
      <c r="D30" s="16">
        <v>7</v>
      </c>
      <c r="E30" s="8">
        <v>1090</v>
      </c>
      <c r="F30" s="16">
        <v>6</v>
      </c>
      <c r="G30" s="8">
        <v>2970</v>
      </c>
      <c r="H30" s="16">
        <v>6</v>
      </c>
      <c r="I30" s="8">
        <v>10</v>
      </c>
      <c r="J30" s="16">
        <v>7</v>
      </c>
      <c r="K30" s="8">
        <v>2300</v>
      </c>
      <c r="L30" s="16"/>
      <c r="M30" s="8"/>
      <c r="N30" s="8">
        <f t="shared" si="0"/>
        <v>19</v>
      </c>
      <c r="O30" s="8">
        <f t="shared" si="1"/>
        <v>5280</v>
      </c>
      <c r="P30" s="1"/>
      <c r="Q30" s="53">
        <f t="shared" si="2"/>
        <v>7</v>
      </c>
      <c r="R30" s="53">
        <v>1090</v>
      </c>
    </row>
    <row r="31" spans="1:18" x14ac:dyDescent="0.25">
      <c r="A31" s="33">
        <v>22</v>
      </c>
      <c r="B31" s="1" t="s">
        <v>24</v>
      </c>
      <c r="C31" s="3" t="s">
        <v>44</v>
      </c>
      <c r="D31" s="16">
        <v>6</v>
      </c>
      <c r="E31" s="8">
        <v>1130</v>
      </c>
      <c r="F31" s="16">
        <v>8</v>
      </c>
      <c r="G31" s="8">
        <v>0</v>
      </c>
      <c r="H31" s="16">
        <v>8</v>
      </c>
      <c r="I31" s="8">
        <v>0</v>
      </c>
      <c r="J31" s="16">
        <v>7</v>
      </c>
      <c r="K31" s="8">
        <v>1550</v>
      </c>
      <c r="L31" s="16"/>
      <c r="M31" s="8"/>
      <c r="N31" s="8">
        <f t="shared" si="0"/>
        <v>21</v>
      </c>
      <c r="O31" s="8">
        <f t="shared" si="1"/>
        <v>2680</v>
      </c>
      <c r="P31" s="1"/>
      <c r="Q31" s="53">
        <f t="shared" si="2"/>
        <v>8</v>
      </c>
      <c r="R31" s="53">
        <v>0</v>
      </c>
    </row>
    <row r="32" spans="1:18" x14ac:dyDescent="0.25">
      <c r="A32" s="33">
        <v>23</v>
      </c>
      <c r="B32" s="13" t="s">
        <v>72</v>
      </c>
      <c r="C32" s="14" t="s">
        <v>43</v>
      </c>
      <c r="D32" s="16">
        <v>8</v>
      </c>
      <c r="E32" s="8">
        <v>850</v>
      </c>
      <c r="F32" s="16">
        <v>7</v>
      </c>
      <c r="G32" s="8">
        <v>550</v>
      </c>
      <c r="H32" s="16">
        <v>8</v>
      </c>
      <c r="I32" s="8">
        <v>0</v>
      </c>
      <c r="J32" s="16">
        <v>7</v>
      </c>
      <c r="K32" s="8">
        <v>1000</v>
      </c>
      <c r="L32" s="16"/>
      <c r="M32" s="8"/>
      <c r="N32" s="8">
        <f t="shared" si="0"/>
        <v>22</v>
      </c>
      <c r="O32" s="8">
        <f t="shared" si="1"/>
        <v>2400</v>
      </c>
      <c r="P32" s="1"/>
      <c r="Q32" s="53">
        <f t="shared" si="2"/>
        <v>8</v>
      </c>
      <c r="R32" s="53">
        <v>0</v>
      </c>
    </row>
    <row r="33" spans="1:18" x14ac:dyDescent="0.25">
      <c r="A33" s="33">
        <v>24</v>
      </c>
      <c r="B33" s="13" t="s">
        <v>28</v>
      </c>
      <c r="C33" s="14" t="s">
        <v>44</v>
      </c>
      <c r="D33" s="16">
        <v>8</v>
      </c>
      <c r="E33" s="8">
        <v>560</v>
      </c>
      <c r="F33" s="16">
        <v>7</v>
      </c>
      <c r="G33" s="8">
        <v>610</v>
      </c>
      <c r="H33" s="16">
        <v>8</v>
      </c>
      <c r="I33" s="8">
        <v>0</v>
      </c>
      <c r="J33" s="16">
        <v>9</v>
      </c>
      <c r="K33" s="8">
        <v>0</v>
      </c>
      <c r="L33" s="16"/>
      <c r="M33" s="8"/>
      <c r="N33" s="8">
        <f t="shared" si="0"/>
        <v>23</v>
      </c>
      <c r="O33" s="8">
        <f t="shared" si="1"/>
        <v>1170</v>
      </c>
      <c r="P33" s="1"/>
      <c r="Q33" s="53">
        <f t="shared" si="2"/>
        <v>9</v>
      </c>
      <c r="R33" s="53">
        <v>0</v>
      </c>
    </row>
    <row r="34" spans="1:18" x14ac:dyDescent="0.25">
      <c r="A34" s="33">
        <v>25</v>
      </c>
      <c r="B34" s="1" t="s">
        <v>20</v>
      </c>
      <c r="C34" s="2" t="s">
        <v>44</v>
      </c>
      <c r="D34" s="16">
        <v>8</v>
      </c>
      <c r="E34" s="8">
        <v>0</v>
      </c>
      <c r="F34" s="16">
        <v>8</v>
      </c>
      <c r="G34" s="8">
        <v>0</v>
      </c>
      <c r="H34" s="16">
        <v>8</v>
      </c>
      <c r="I34" s="8">
        <v>0</v>
      </c>
      <c r="J34" s="16">
        <v>8</v>
      </c>
      <c r="K34" s="8">
        <v>70</v>
      </c>
      <c r="L34" s="16"/>
      <c r="M34" s="8"/>
      <c r="N34" s="8">
        <f t="shared" si="0"/>
        <v>24</v>
      </c>
      <c r="O34" s="8">
        <f t="shared" si="1"/>
        <v>70</v>
      </c>
      <c r="P34" s="1"/>
      <c r="Q34" s="53">
        <f t="shared" si="2"/>
        <v>8</v>
      </c>
      <c r="R34" s="53">
        <v>0</v>
      </c>
    </row>
    <row r="35" spans="1:18" x14ac:dyDescent="0.25">
      <c r="A35" s="33">
        <v>26</v>
      </c>
      <c r="B35" s="1" t="s">
        <v>68</v>
      </c>
      <c r="C35" s="2" t="s">
        <v>44</v>
      </c>
      <c r="D35" s="16">
        <v>8</v>
      </c>
      <c r="E35" s="8">
        <v>0</v>
      </c>
      <c r="F35" s="16">
        <v>8</v>
      </c>
      <c r="G35" s="8">
        <v>0</v>
      </c>
      <c r="H35" s="16">
        <v>8</v>
      </c>
      <c r="I35" s="8">
        <v>0</v>
      </c>
      <c r="J35" s="16">
        <v>9</v>
      </c>
      <c r="K35" s="8">
        <v>0</v>
      </c>
      <c r="L35" s="16"/>
      <c r="M35" s="8"/>
      <c r="N35" s="8">
        <f t="shared" si="0"/>
        <v>24</v>
      </c>
      <c r="O35" s="8">
        <f t="shared" si="1"/>
        <v>0</v>
      </c>
      <c r="P35" s="1"/>
      <c r="Q35" s="53">
        <f t="shared" si="2"/>
        <v>9</v>
      </c>
      <c r="R35" s="53">
        <v>0</v>
      </c>
    </row>
    <row r="36" spans="1:18" x14ac:dyDescent="0.25">
      <c r="A36" s="33"/>
      <c r="B36" s="13"/>
      <c r="C36" s="2"/>
      <c r="D36" s="16"/>
      <c r="E36" s="8"/>
      <c r="F36" s="16"/>
      <c r="G36" s="8"/>
      <c r="H36" s="16"/>
      <c r="I36" s="8"/>
      <c r="J36" s="16"/>
      <c r="K36" s="8"/>
      <c r="L36" s="16"/>
      <c r="M36" s="8"/>
      <c r="N36" s="8"/>
      <c r="O36" s="8"/>
      <c r="P36" s="1"/>
      <c r="Q36" s="53"/>
      <c r="R36" s="53"/>
    </row>
    <row r="37" spans="1:18" x14ac:dyDescent="0.25">
      <c r="A37" s="1"/>
      <c r="B37" s="13"/>
      <c r="C37" s="4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2"/>
      <c r="P37" s="1"/>
      <c r="Q37" s="53"/>
      <c r="R37" s="8"/>
    </row>
    <row r="38" spans="1:18" x14ac:dyDescent="0.25">
      <c r="A38" s="33"/>
      <c r="B38" s="1"/>
      <c r="C38" s="1"/>
      <c r="D38" s="16"/>
      <c r="E38" s="8"/>
      <c r="F38" s="16"/>
      <c r="G38" s="8"/>
      <c r="H38" s="16"/>
      <c r="I38" s="8"/>
      <c r="J38" s="16"/>
      <c r="K38" s="8"/>
      <c r="L38" s="16"/>
      <c r="M38" s="8"/>
      <c r="N38" s="8"/>
      <c r="O38" s="8"/>
      <c r="P38" s="1"/>
      <c r="Q38" s="53"/>
      <c r="R38" s="53"/>
    </row>
    <row r="39" spans="1:18" x14ac:dyDescent="0.25">
      <c r="A39" s="50"/>
      <c r="B39" s="50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</row>
  </sheetData>
  <sortState ref="B10:R35">
    <sortCondition ref="N10:N35"/>
    <sortCondition descending="1" ref="O10:O35"/>
  </sortState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6"/>
  <sheetViews>
    <sheetView topLeftCell="A5" zoomScale="115" zoomScaleNormal="115" workbookViewId="0">
      <selection activeCell="A10" sqref="A10"/>
    </sheetView>
  </sheetViews>
  <sheetFormatPr defaultRowHeight="15" x14ac:dyDescent="0.25"/>
  <cols>
    <col min="1" max="1" width="18.85546875" customWidth="1"/>
    <col min="2" max="2" width="9.140625" style="6" bestFit="1" customWidth="1"/>
    <col min="3" max="3" width="10" style="6" bestFit="1" customWidth="1"/>
    <col min="4" max="4" width="9.5703125" style="6" bestFit="1" customWidth="1"/>
    <col min="5" max="5" width="10.5703125" style="6" bestFit="1" customWidth="1"/>
    <col min="6" max="6" width="10.7109375" style="6" bestFit="1" customWidth="1"/>
    <col min="7" max="9" width="10" style="6" bestFit="1" customWidth="1"/>
    <col min="10" max="10" width="10.7109375" style="6" bestFit="1" customWidth="1"/>
    <col min="11" max="11" width="9.140625" style="6" bestFit="1" customWidth="1"/>
    <col min="12" max="12" width="6.7109375" style="6" bestFit="1" customWidth="1"/>
    <col min="13" max="13" width="10.140625" style="10" bestFit="1" customWidth="1"/>
    <col min="14" max="14" width="11.28515625" bestFit="1" customWidth="1"/>
    <col min="15" max="15" width="17.5703125" customWidth="1"/>
    <col min="16" max="16" width="16.140625" bestFit="1" customWidth="1"/>
  </cols>
  <sheetData>
    <row r="3" spans="1:15" x14ac:dyDescent="0.25">
      <c r="A3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7" spans="1:15" ht="18.75" x14ac:dyDescent="0.3">
      <c r="A7" s="4" t="s">
        <v>73</v>
      </c>
      <c r="O7" s="4"/>
    </row>
    <row r="9" spans="1:15" x14ac:dyDescent="0.25">
      <c r="A9" s="1" t="s">
        <v>4</v>
      </c>
      <c r="B9" s="16" t="s">
        <v>37</v>
      </c>
      <c r="C9" s="9" t="s">
        <v>33</v>
      </c>
      <c r="D9" s="16" t="s">
        <v>71</v>
      </c>
      <c r="E9" s="9" t="s">
        <v>32</v>
      </c>
      <c r="F9" s="16" t="s">
        <v>45</v>
      </c>
      <c r="G9" s="9" t="s">
        <v>34</v>
      </c>
      <c r="H9" s="16" t="s">
        <v>53</v>
      </c>
      <c r="I9" s="9" t="s">
        <v>54</v>
      </c>
      <c r="J9" s="16" t="s">
        <v>60</v>
      </c>
      <c r="K9" s="9" t="s">
        <v>61</v>
      </c>
      <c r="L9" s="8" t="s">
        <v>5</v>
      </c>
      <c r="M9" s="12" t="s">
        <v>27</v>
      </c>
      <c r="N9" s="1" t="s">
        <v>7</v>
      </c>
    </row>
    <row r="10" spans="1:15" x14ac:dyDescent="0.25">
      <c r="A10" s="5" t="s">
        <v>38</v>
      </c>
      <c r="B10" s="8">
        <v>6</v>
      </c>
      <c r="C10" s="8">
        <v>24970</v>
      </c>
      <c r="D10" s="8">
        <v>9</v>
      </c>
      <c r="E10" s="8">
        <v>17210</v>
      </c>
      <c r="F10" s="8">
        <v>7</v>
      </c>
      <c r="G10" s="8">
        <v>7050</v>
      </c>
      <c r="H10" s="8">
        <v>17</v>
      </c>
      <c r="I10" s="8">
        <v>14950</v>
      </c>
      <c r="J10" s="8"/>
      <c r="K10" s="8"/>
      <c r="L10" s="8">
        <f t="shared" ref="L10:M16" si="0">B10+D10+F10+H10+J10</f>
        <v>39</v>
      </c>
      <c r="M10" s="8">
        <f t="shared" si="0"/>
        <v>64180</v>
      </c>
      <c r="N10" s="1">
        <v>1</v>
      </c>
    </row>
    <row r="11" spans="1:15" x14ac:dyDescent="0.25">
      <c r="A11" s="5" t="s">
        <v>42</v>
      </c>
      <c r="B11" s="8">
        <v>10</v>
      </c>
      <c r="C11" s="8">
        <v>10380</v>
      </c>
      <c r="D11" s="8">
        <v>6</v>
      </c>
      <c r="E11" s="8">
        <v>23130</v>
      </c>
      <c r="F11" s="8">
        <v>7</v>
      </c>
      <c r="G11" s="8">
        <v>2360</v>
      </c>
      <c r="H11" s="8">
        <v>18</v>
      </c>
      <c r="I11" s="8">
        <v>13350</v>
      </c>
      <c r="J11" s="8"/>
      <c r="K11" s="8"/>
      <c r="L11" s="8">
        <f t="shared" si="0"/>
        <v>41</v>
      </c>
      <c r="M11" s="8">
        <f t="shared" si="0"/>
        <v>49220</v>
      </c>
      <c r="N11" s="1">
        <v>2</v>
      </c>
    </row>
    <row r="12" spans="1:15" x14ac:dyDescent="0.25">
      <c r="A12" s="5" t="s">
        <v>41</v>
      </c>
      <c r="B12" s="8">
        <v>11</v>
      </c>
      <c r="C12" s="8">
        <v>9740</v>
      </c>
      <c r="D12" s="8">
        <v>9</v>
      </c>
      <c r="E12" s="8">
        <v>19510</v>
      </c>
      <c r="F12" s="8">
        <v>15</v>
      </c>
      <c r="G12" s="8">
        <v>500</v>
      </c>
      <c r="H12" s="8">
        <v>12</v>
      </c>
      <c r="I12" s="8">
        <v>19700</v>
      </c>
      <c r="J12" s="8"/>
      <c r="K12" s="8"/>
      <c r="L12" s="8">
        <f t="shared" si="0"/>
        <v>47</v>
      </c>
      <c r="M12" s="8">
        <f t="shared" si="0"/>
        <v>49450</v>
      </c>
      <c r="N12" s="1">
        <v>3</v>
      </c>
    </row>
    <row r="13" spans="1:15" x14ac:dyDescent="0.25">
      <c r="A13" s="5" t="s">
        <v>40</v>
      </c>
      <c r="B13" s="8">
        <v>13</v>
      </c>
      <c r="C13" s="8">
        <v>19950</v>
      </c>
      <c r="D13" s="8">
        <v>13</v>
      </c>
      <c r="E13" s="8">
        <v>12400</v>
      </c>
      <c r="F13" s="8">
        <v>10</v>
      </c>
      <c r="G13" s="8">
        <v>7910</v>
      </c>
      <c r="H13" s="8">
        <v>14</v>
      </c>
      <c r="I13" s="8">
        <v>20800</v>
      </c>
      <c r="J13" s="8"/>
      <c r="K13" s="8"/>
      <c r="L13" s="8">
        <f t="shared" si="0"/>
        <v>50</v>
      </c>
      <c r="M13" s="8">
        <f t="shared" si="0"/>
        <v>61060</v>
      </c>
      <c r="N13" s="1">
        <v>4</v>
      </c>
    </row>
    <row r="14" spans="1:15" x14ac:dyDescent="0.25">
      <c r="A14" s="5" t="s">
        <v>39</v>
      </c>
      <c r="B14" s="8">
        <v>17</v>
      </c>
      <c r="C14" s="8">
        <v>6360</v>
      </c>
      <c r="D14" s="8">
        <v>16</v>
      </c>
      <c r="E14" s="8">
        <v>8990</v>
      </c>
      <c r="F14" s="8">
        <v>15</v>
      </c>
      <c r="G14" s="8">
        <v>500</v>
      </c>
      <c r="H14" s="8">
        <v>4</v>
      </c>
      <c r="I14" s="8">
        <v>33030</v>
      </c>
      <c r="J14" s="8"/>
      <c r="K14" s="8"/>
      <c r="L14" s="8">
        <f t="shared" si="0"/>
        <v>52</v>
      </c>
      <c r="M14" s="8">
        <f t="shared" si="0"/>
        <v>48880</v>
      </c>
      <c r="N14" s="1">
        <v>5</v>
      </c>
    </row>
    <row r="15" spans="1:15" x14ac:dyDescent="0.25">
      <c r="A15" s="5" t="s">
        <v>43</v>
      </c>
      <c r="B15" s="8">
        <v>15</v>
      </c>
      <c r="C15" s="8">
        <v>5350</v>
      </c>
      <c r="D15" s="8">
        <v>16</v>
      </c>
      <c r="E15" s="8">
        <v>9050</v>
      </c>
      <c r="F15" s="8">
        <v>9</v>
      </c>
      <c r="G15" s="8">
        <v>2850</v>
      </c>
      <c r="H15" s="8">
        <v>19</v>
      </c>
      <c r="I15" s="8">
        <v>9050</v>
      </c>
      <c r="J15" s="8"/>
      <c r="K15" s="8"/>
      <c r="L15" s="8">
        <f t="shared" si="0"/>
        <v>59</v>
      </c>
      <c r="M15" s="8">
        <f t="shared" si="0"/>
        <v>26300</v>
      </c>
      <c r="N15" s="1">
        <v>6</v>
      </c>
    </row>
    <row r="16" spans="1:15" x14ac:dyDescent="0.25">
      <c r="A16" s="5" t="s">
        <v>44</v>
      </c>
      <c r="B16" s="8">
        <v>17</v>
      </c>
      <c r="C16" s="8">
        <v>6755</v>
      </c>
      <c r="D16" s="8">
        <v>15</v>
      </c>
      <c r="E16" s="8">
        <v>6460</v>
      </c>
      <c r="F16" s="8">
        <v>24</v>
      </c>
      <c r="G16" s="8">
        <v>0</v>
      </c>
      <c r="H16" s="8">
        <v>11</v>
      </c>
      <c r="I16" s="8">
        <v>18850</v>
      </c>
      <c r="J16" s="8"/>
      <c r="K16" s="8"/>
      <c r="L16" s="8">
        <f t="shared" si="0"/>
        <v>67</v>
      </c>
      <c r="M16" s="8">
        <f t="shared" si="0"/>
        <v>32065</v>
      </c>
      <c r="N16" s="1">
        <v>7</v>
      </c>
    </row>
    <row r="17" spans="1:14" x14ac:dyDescent="0.25">
      <c r="A17" s="1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</row>
    <row r="20" spans="1:14" x14ac:dyDescent="0.25">
      <c r="B20"/>
      <c r="C20"/>
      <c r="D20"/>
      <c r="E20"/>
      <c r="F20"/>
      <c r="G20"/>
      <c r="H20"/>
      <c r="I20"/>
      <c r="J20"/>
      <c r="K20"/>
    </row>
    <row r="22" spans="1:14" x14ac:dyDescent="0.25">
      <c r="M22"/>
    </row>
    <row r="23" spans="1:14" x14ac:dyDescent="0.25">
      <c r="M23"/>
    </row>
    <row r="24" spans="1:14" x14ac:dyDescent="0.25">
      <c r="M24"/>
    </row>
    <row r="25" spans="1:14" x14ac:dyDescent="0.25">
      <c r="M25"/>
    </row>
    <row r="26" spans="1:14" x14ac:dyDescent="0.25">
      <c r="M26"/>
    </row>
    <row r="27" spans="1:14" x14ac:dyDescent="0.25">
      <c r="M27"/>
    </row>
    <row r="28" spans="1:14" x14ac:dyDescent="0.25">
      <c r="M28"/>
    </row>
    <row r="29" spans="1:14" x14ac:dyDescent="0.25">
      <c r="M29"/>
    </row>
    <row r="30" spans="1:14" x14ac:dyDescent="0.25">
      <c r="M30"/>
    </row>
    <row r="31" spans="1:14" x14ac:dyDescent="0.25">
      <c r="M31"/>
    </row>
    <row r="32" spans="1:14" x14ac:dyDescent="0.25">
      <c r="M32"/>
    </row>
    <row r="33" spans="2:13" x14ac:dyDescent="0.25">
      <c r="M33"/>
    </row>
    <row r="34" spans="2:13" x14ac:dyDescent="0.25">
      <c r="M34"/>
    </row>
    <row r="35" spans="2:13" x14ac:dyDescent="0.25">
      <c r="M35"/>
    </row>
    <row r="36" spans="2:13" x14ac:dyDescent="0.25">
      <c r="M36"/>
    </row>
    <row r="37" spans="2:13" x14ac:dyDescent="0.25">
      <c r="M37"/>
    </row>
    <row r="38" spans="2:13" x14ac:dyDescent="0.25">
      <c r="M38"/>
    </row>
    <row r="39" spans="2:13" x14ac:dyDescent="0.25">
      <c r="M39"/>
    </row>
    <row r="40" spans="2:13" x14ac:dyDescent="0.25">
      <c r="M40"/>
    </row>
    <row r="41" spans="2:13" x14ac:dyDescent="0.25">
      <c r="M41"/>
    </row>
    <row r="42" spans="2:13" x14ac:dyDescent="0.25">
      <c r="M42"/>
    </row>
    <row r="43" spans="2:13" x14ac:dyDescent="0.25">
      <c r="M43"/>
    </row>
    <row r="44" spans="2:13" x14ac:dyDescent="0.25">
      <c r="M44"/>
    </row>
    <row r="45" spans="2:13" x14ac:dyDescent="0.25">
      <c r="M45"/>
    </row>
    <row r="46" spans="2:13" x14ac:dyDescent="0.25"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D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D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D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D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D116"/>
      <c r="E116"/>
      <c r="F116"/>
      <c r="G116"/>
      <c r="H116"/>
      <c r="I116"/>
      <c r="J116"/>
      <c r="K116"/>
      <c r="L116"/>
      <c r="M116"/>
    </row>
  </sheetData>
  <sortState ref="A10:M16">
    <sortCondition ref="L10:L16"/>
    <sortCondition descending="1" ref="M10:M16"/>
  </sortState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D8" sqref="D8"/>
    </sheetView>
  </sheetViews>
  <sheetFormatPr defaultRowHeight="15" x14ac:dyDescent="0.25"/>
  <cols>
    <col min="1" max="1" width="7.28515625" customWidth="1"/>
    <col min="2" max="2" width="18.42578125" customWidth="1"/>
    <col min="3" max="3" width="17.5703125" bestFit="1" customWidth="1"/>
    <col min="4" max="4" width="6" style="45" customWidth="1"/>
    <col min="5" max="5" width="9.7109375" bestFit="1" customWidth="1"/>
    <col min="6" max="6" width="6" style="45" customWidth="1"/>
    <col min="7" max="7" width="9.140625" bestFit="1" customWidth="1"/>
    <col min="8" max="8" width="6" style="45" customWidth="1"/>
    <col min="9" max="9" width="9.28515625" bestFit="1" customWidth="1"/>
    <col min="10" max="10" width="6.28515625" style="45" customWidth="1"/>
    <col min="11" max="11" width="9.28515625" bestFit="1" customWidth="1"/>
    <col min="12" max="12" width="10.28515625" bestFit="1" customWidth="1"/>
    <col min="13" max="13" width="11.42578125" bestFit="1" customWidth="1"/>
  </cols>
  <sheetData>
    <row r="1" spans="1:13" x14ac:dyDescent="0.25">
      <c r="A1" t="s">
        <v>0</v>
      </c>
      <c r="E1" s="6"/>
      <c r="G1" s="6"/>
      <c r="I1" s="6"/>
      <c r="K1" s="6"/>
      <c r="L1" s="6"/>
      <c r="M1" s="10"/>
    </row>
    <row r="2" spans="1:13" x14ac:dyDescent="0.25">
      <c r="A2" t="s">
        <v>1</v>
      </c>
      <c r="E2" s="6"/>
      <c r="G2" s="6"/>
      <c r="I2" s="6"/>
      <c r="K2" s="6"/>
      <c r="L2" s="6"/>
      <c r="M2" s="10"/>
    </row>
    <row r="3" spans="1:13" x14ac:dyDescent="0.25">
      <c r="A3" t="s">
        <v>2</v>
      </c>
      <c r="E3" s="6"/>
      <c r="G3" s="6"/>
      <c r="I3" s="6"/>
      <c r="K3" s="6"/>
      <c r="L3" s="6"/>
      <c r="M3" s="10"/>
    </row>
    <row r="4" spans="1:13" x14ac:dyDescent="0.25">
      <c r="E4" s="6"/>
      <c r="G4" s="6"/>
      <c r="I4" s="6"/>
      <c r="K4" s="6"/>
      <c r="L4" s="6"/>
      <c r="M4" s="10"/>
    </row>
    <row r="5" spans="1:13" x14ac:dyDescent="0.25">
      <c r="A5" s="30" t="s">
        <v>66</v>
      </c>
      <c r="C5" s="6"/>
      <c r="E5" s="6"/>
      <c r="G5" s="6"/>
      <c r="I5" s="6"/>
      <c r="K5" s="6"/>
      <c r="L5" s="6"/>
      <c r="M5" s="10"/>
    </row>
    <row r="6" spans="1:13" x14ac:dyDescent="0.25">
      <c r="G6" s="6"/>
      <c r="I6" s="6"/>
      <c r="K6" s="6"/>
      <c r="L6" s="6"/>
      <c r="M6" s="10"/>
    </row>
    <row r="7" spans="1:13" s="40" customFormat="1" ht="39" customHeight="1" x14ac:dyDescent="0.25">
      <c r="A7" s="36" t="s">
        <v>7</v>
      </c>
      <c r="B7" s="35" t="s">
        <v>29</v>
      </c>
      <c r="C7" s="36" t="s">
        <v>4</v>
      </c>
      <c r="D7" s="46" t="s">
        <v>37</v>
      </c>
      <c r="E7" s="37" t="s">
        <v>33</v>
      </c>
      <c r="F7" s="46" t="s">
        <v>71</v>
      </c>
      <c r="G7" s="37" t="s">
        <v>32</v>
      </c>
      <c r="H7" s="46" t="s">
        <v>45</v>
      </c>
      <c r="I7" s="37" t="s">
        <v>34</v>
      </c>
      <c r="J7" s="46" t="s">
        <v>53</v>
      </c>
      <c r="K7" s="37" t="s">
        <v>54</v>
      </c>
      <c r="L7" s="38" t="s">
        <v>57</v>
      </c>
      <c r="M7" s="39" t="s">
        <v>58</v>
      </c>
    </row>
    <row r="8" spans="1:13" x14ac:dyDescent="0.25">
      <c r="A8" s="33">
        <v>1</v>
      </c>
      <c r="B8" s="1" t="s">
        <v>3</v>
      </c>
      <c r="C8" s="2" t="s">
        <v>38</v>
      </c>
      <c r="D8" s="47">
        <v>1</v>
      </c>
      <c r="E8" s="8">
        <v>10300</v>
      </c>
      <c r="F8" s="47">
        <v>2</v>
      </c>
      <c r="G8" s="8">
        <v>13130</v>
      </c>
      <c r="H8" s="47">
        <v>1</v>
      </c>
      <c r="I8" s="8">
        <v>24680</v>
      </c>
      <c r="J8" s="47">
        <v>2</v>
      </c>
      <c r="K8" s="8">
        <v>8350</v>
      </c>
      <c r="L8" s="8">
        <v>4</v>
      </c>
      <c r="M8" s="8">
        <v>48110</v>
      </c>
    </row>
    <row r="9" spans="1:13" x14ac:dyDescent="0.25">
      <c r="A9" s="1">
        <v>2</v>
      </c>
      <c r="B9" s="1" t="s">
        <v>23</v>
      </c>
      <c r="C9" s="2" t="s">
        <v>40</v>
      </c>
      <c r="D9" s="47">
        <v>2</v>
      </c>
      <c r="E9" s="8">
        <v>1050</v>
      </c>
      <c r="F9" s="47">
        <v>4</v>
      </c>
      <c r="G9" s="8">
        <v>4360</v>
      </c>
      <c r="H9" s="47">
        <v>1</v>
      </c>
      <c r="I9" s="8">
        <v>15150</v>
      </c>
      <c r="J9" s="47">
        <v>1</v>
      </c>
      <c r="K9" s="8">
        <v>14480</v>
      </c>
      <c r="L9" s="8">
        <v>4</v>
      </c>
      <c r="M9" s="8">
        <v>30680</v>
      </c>
    </row>
    <row r="10" spans="1:13" x14ac:dyDescent="0.25">
      <c r="A10" s="33">
        <v>3</v>
      </c>
      <c r="B10" s="1" t="s">
        <v>8</v>
      </c>
      <c r="C10" s="3" t="s">
        <v>41</v>
      </c>
      <c r="D10" s="47">
        <v>2</v>
      </c>
      <c r="E10" s="8">
        <v>35</v>
      </c>
      <c r="F10" s="47">
        <v>5</v>
      </c>
      <c r="G10" s="8">
        <v>4800</v>
      </c>
      <c r="H10" s="47">
        <v>2</v>
      </c>
      <c r="I10" s="8">
        <v>12870</v>
      </c>
      <c r="J10" s="47">
        <v>1</v>
      </c>
      <c r="K10" s="8">
        <v>7470</v>
      </c>
      <c r="L10" s="8">
        <v>5</v>
      </c>
      <c r="M10" s="8">
        <v>20375</v>
      </c>
    </row>
    <row r="11" spans="1:13" x14ac:dyDescent="0.25">
      <c r="A11" s="1">
        <v>4</v>
      </c>
      <c r="B11" s="1" t="s">
        <v>15</v>
      </c>
      <c r="C11" s="2" t="s">
        <v>42</v>
      </c>
      <c r="D11" s="47">
        <v>4</v>
      </c>
      <c r="E11" s="8">
        <v>35</v>
      </c>
      <c r="F11" s="47">
        <v>2</v>
      </c>
      <c r="G11" s="8">
        <v>9760</v>
      </c>
      <c r="H11" s="47">
        <v>2</v>
      </c>
      <c r="I11" s="8">
        <v>21660</v>
      </c>
      <c r="J11" s="47">
        <v>2</v>
      </c>
      <c r="K11" s="8">
        <v>6340</v>
      </c>
      <c r="L11" s="8">
        <v>6</v>
      </c>
      <c r="M11" s="8">
        <v>37794.65</v>
      </c>
    </row>
    <row r="12" spans="1:13" ht="12" customHeight="1" x14ac:dyDescent="0.25">
      <c r="A12" s="33">
        <v>5</v>
      </c>
      <c r="B12" s="1" t="s">
        <v>10</v>
      </c>
      <c r="C12" s="2" t="s">
        <v>38</v>
      </c>
      <c r="D12" s="47">
        <v>3</v>
      </c>
      <c r="E12" s="8">
        <v>500</v>
      </c>
      <c r="F12" s="47">
        <v>1</v>
      </c>
      <c r="G12" s="8">
        <v>11530</v>
      </c>
      <c r="H12" s="47">
        <v>7</v>
      </c>
      <c r="I12" s="8">
        <v>0</v>
      </c>
      <c r="J12" s="47">
        <v>2</v>
      </c>
      <c r="K12" s="8">
        <v>7160</v>
      </c>
      <c r="L12" s="8">
        <v>6</v>
      </c>
      <c r="M12" s="8">
        <v>19190</v>
      </c>
    </row>
    <row r="13" spans="1:13" x14ac:dyDescent="0.25">
      <c r="A13" s="1">
        <v>6</v>
      </c>
      <c r="B13" s="1" t="s">
        <v>26</v>
      </c>
      <c r="C13" s="2" t="s">
        <v>42</v>
      </c>
      <c r="D13" s="47">
        <v>4.5</v>
      </c>
      <c r="E13" s="8">
        <v>0</v>
      </c>
      <c r="F13" s="47">
        <v>1</v>
      </c>
      <c r="G13" s="8">
        <v>22360</v>
      </c>
      <c r="H13" s="47">
        <v>3</v>
      </c>
      <c r="I13" s="8">
        <v>11590</v>
      </c>
      <c r="J13" s="47">
        <v>3</v>
      </c>
      <c r="K13" s="8">
        <v>5460</v>
      </c>
      <c r="L13" s="8">
        <v>7</v>
      </c>
      <c r="M13" s="8">
        <v>39410</v>
      </c>
    </row>
    <row r="14" spans="1:13" x14ac:dyDescent="0.25">
      <c r="A14" s="33">
        <v>7</v>
      </c>
      <c r="B14" s="1" t="s">
        <v>11</v>
      </c>
      <c r="C14" s="2" t="s">
        <v>39</v>
      </c>
      <c r="D14" s="47">
        <v>4.5</v>
      </c>
      <c r="E14" s="8">
        <v>0</v>
      </c>
      <c r="F14" s="47">
        <v>4</v>
      </c>
      <c r="G14" s="8">
        <v>5980</v>
      </c>
      <c r="H14" s="47">
        <v>2</v>
      </c>
      <c r="I14" s="8">
        <v>12060</v>
      </c>
      <c r="J14" s="47">
        <v>1</v>
      </c>
      <c r="K14" s="8">
        <v>11750</v>
      </c>
      <c r="L14" s="8">
        <v>7</v>
      </c>
      <c r="M14" s="8">
        <v>29790</v>
      </c>
    </row>
    <row r="15" spans="1:13" x14ac:dyDescent="0.25">
      <c r="A15" s="1">
        <v>8</v>
      </c>
      <c r="B15" s="1" t="s">
        <v>19</v>
      </c>
      <c r="C15" s="2" t="s">
        <v>38</v>
      </c>
      <c r="D15" s="47">
        <v>3</v>
      </c>
      <c r="E15" s="8">
        <v>60</v>
      </c>
      <c r="F15" s="47">
        <v>3</v>
      </c>
      <c r="G15" s="8">
        <v>6000</v>
      </c>
      <c r="H15" s="47">
        <v>1</v>
      </c>
      <c r="I15" s="8">
        <v>14090</v>
      </c>
      <c r="J15" s="47">
        <v>6</v>
      </c>
      <c r="K15" s="8">
        <v>1220</v>
      </c>
      <c r="L15" s="8">
        <v>7</v>
      </c>
      <c r="M15" s="8">
        <v>20150</v>
      </c>
    </row>
    <row r="16" spans="1:13" x14ac:dyDescent="0.25">
      <c r="A16" s="33">
        <v>9</v>
      </c>
      <c r="B16" s="13" t="s">
        <v>9</v>
      </c>
      <c r="C16" s="14" t="s">
        <v>41</v>
      </c>
      <c r="D16" s="47">
        <v>1</v>
      </c>
      <c r="E16" s="8">
        <v>3400</v>
      </c>
      <c r="F16" s="47">
        <v>3</v>
      </c>
      <c r="G16" s="8">
        <v>8860</v>
      </c>
      <c r="H16" s="47">
        <v>3</v>
      </c>
      <c r="I16" s="8">
        <v>6890</v>
      </c>
      <c r="J16" s="47">
        <v>4</v>
      </c>
      <c r="K16" s="8">
        <v>3350</v>
      </c>
      <c r="L16" s="8">
        <v>7</v>
      </c>
      <c r="M16" s="8">
        <v>19150</v>
      </c>
    </row>
    <row r="17" spans="1:13" x14ac:dyDescent="0.25">
      <c r="A17" s="1">
        <v>10</v>
      </c>
      <c r="B17" s="1" t="s">
        <v>14</v>
      </c>
      <c r="C17" s="2" t="s">
        <v>41</v>
      </c>
      <c r="D17" s="47">
        <v>1</v>
      </c>
      <c r="E17" s="8">
        <v>550</v>
      </c>
      <c r="F17" s="47">
        <v>6</v>
      </c>
      <c r="G17" s="8">
        <v>2830</v>
      </c>
      <c r="H17" s="47">
        <v>3</v>
      </c>
      <c r="I17" s="8">
        <v>10870</v>
      </c>
      <c r="J17" s="47">
        <v>8</v>
      </c>
      <c r="K17" s="8">
        <v>0</v>
      </c>
      <c r="L17" s="8">
        <v>10</v>
      </c>
      <c r="M17" s="8">
        <v>14250</v>
      </c>
    </row>
    <row r="18" spans="1:13" x14ac:dyDescent="0.25">
      <c r="A18" s="33">
        <v>11</v>
      </c>
      <c r="B18" s="1" t="s">
        <v>16</v>
      </c>
      <c r="C18" s="2" t="s">
        <v>42</v>
      </c>
      <c r="D18" s="47">
        <v>6.5</v>
      </c>
      <c r="E18" s="8">
        <v>0</v>
      </c>
      <c r="F18" s="47">
        <v>1</v>
      </c>
      <c r="G18" s="8">
        <v>10190</v>
      </c>
      <c r="H18" s="47">
        <v>6</v>
      </c>
      <c r="I18" s="8">
        <v>5320</v>
      </c>
      <c r="J18" s="47">
        <v>4</v>
      </c>
      <c r="K18" s="8">
        <v>4460</v>
      </c>
      <c r="L18" s="8">
        <v>11</v>
      </c>
      <c r="M18" s="8">
        <v>19970</v>
      </c>
    </row>
    <row r="19" spans="1:13" x14ac:dyDescent="0.25">
      <c r="A19" s="1">
        <v>12</v>
      </c>
      <c r="B19" s="1" t="s">
        <v>55</v>
      </c>
      <c r="C19" s="2" t="s">
        <v>41</v>
      </c>
      <c r="D19" s="47">
        <v>2</v>
      </c>
      <c r="E19" s="8">
        <v>90</v>
      </c>
      <c r="F19" s="47">
        <v>5</v>
      </c>
      <c r="G19" s="8">
        <v>5640</v>
      </c>
      <c r="H19" s="47">
        <v>7</v>
      </c>
      <c r="I19" s="8">
        <v>3230</v>
      </c>
      <c r="J19" s="47">
        <v>5</v>
      </c>
      <c r="K19" s="8">
        <v>3060</v>
      </c>
      <c r="L19" s="8">
        <v>12</v>
      </c>
      <c r="M19" s="8">
        <v>8790</v>
      </c>
    </row>
    <row r="20" spans="1:13" x14ac:dyDescent="0.25">
      <c r="A20" s="33">
        <v>13</v>
      </c>
      <c r="B20" s="1" t="s">
        <v>18</v>
      </c>
      <c r="C20" s="2" t="s">
        <v>40</v>
      </c>
      <c r="D20" s="47">
        <v>4.5</v>
      </c>
      <c r="E20" s="8">
        <v>0</v>
      </c>
      <c r="F20" s="47">
        <v>4</v>
      </c>
      <c r="G20" s="8">
        <v>6320</v>
      </c>
      <c r="H20" s="47">
        <v>5</v>
      </c>
      <c r="I20" s="8">
        <v>5950</v>
      </c>
      <c r="J20" s="47">
        <v>4</v>
      </c>
      <c r="K20" s="8">
        <v>2760</v>
      </c>
      <c r="L20" s="8">
        <v>12.5</v>
      </c>
      <c r="M20" s="8">
        <v>9080</v>
      </c>
    </row>
    <row r="21" spans="1:13" x14ac:dyDescent="0.25">
      <c r="A21" s="1">
        <v>14</v>
      </c>
      <c r="B21" s="1" t="s">
        <v>52</v>
      </c>
      <c r="C21" s="2" t="s">
        <v>43</v>
      </c>
      <c r="D21" s="47">
        <v>6.5</v>
      </c>
      <c r="E21" s="8">
        <v>0</v>
      </c>
      <c r="F21" s="47">
        <v>7</v>
      </c>
      <c r="G21" s="8">
        <v>3150</v>
      </c>
      <c r="H21" s="47">
        <v>4</v>
      </c>
      <c r="I21" s="8">
        <v>7030</v>
      </c>
      <c r="J21" s="47">
        <v>3</v>
      </c>
      <c r="K21" s="8">
        <v>7180</v>
      </c>
      <c r="L21" s="8">
        <v>13.5</v>
      </c>
      <c r="M21" s="8">
        <v>14210</v>
      </c>
    </row>
    <row r="22" spans="1:13" x14ac:dyDescent="0.25">
      <c r="A22" s="33">
        <v>15</v>
      </c>
      <c r="B22" s="1" t="s">
        <v>21</v>
      </c>
      <c r="C22" s="3" t="s">
        <v>39</v>
      </c>
      <c r="D22" s="47">
        <v>6.5</v>
      </c>
      <c r="E22" s="8">
        <v>0</v>
      </c>
      <c r="F22" s="47">
        <v>5</v>
      </c>
      <c r="G22" s="8">
        <v>3580</v>
      </c>
      <c r="H22" s="47">
        <v>4</v>
      </c>
      <c r="I22" s="8">
        <v>3450</v>
      </c>
      <c r="J22" s="47">
        <v>5</v>
      </c>
      <c r="K22" s="8">
        <v>2340</v>
      </c>
      <c r="L22" s="8">
        <v>14</v>
      </c>
      <c r="M22" s="8">
        <v>9370</v>
      </c>
    </row>
    <row r="23" spans="1:13" x14ac:dyDescent="0.25">
      <c r="A23" s="1">
        <v>16</v>
      </c>
      <c r="B23" s="1" t="s">
        <v>24</v>
      </c>
      <c r="C23" s="2" t="s">
        <v>44</v>
      </c>
      <c r="D23" s="47">
        <v>6.5</v>
      </c>
      <c r="E23" s="8">
        <v>0</v>
      </c>
      <c r="F23" s="47">
        <v>3</v>
      </c>
      <c r="G23" s="8">
        <v>6390</v>
      </c>
      <c r="H23" s="47">
        <v>7</v>
      </c>
      <c r="I23" s="8">
        <v>0</v>
      </c>
      <c r="J23" s="47">
        <v>5</v>
      </c>
      <c r="K23" s="8">
        <v>2300</v>
      </c>
      <c r="L23" s="8">
        <v>14.5</v>
      </c>
      <c r="M23" s="8">
        <v>8690</v>
      </c>
    </row>
    <row r="24" spans="1:13" x14ac:dyDescent="0.25">
      <c r="A24" s="33">
        <v>17</v>
      </c>
      <c r="B24" s="1" t="s">
        <v>12</v>
      </c>
      <c r="C24" s="2" t="s">
        <v>44</v>
      </c>
      <c r="D24" s="47">
        <v>8</v>
      </c>
      <c r="E24" s="8">
        <v>0</v>
      </c>
      <c r="F24" s="47">
        <v>2</v>
      </c>
      <c r="G24" s="8">
        <v>8140</v>
      </c>
      <c r="H24" s="47">
        <v>7</v>
      </c>
      <c r="I24" s="8">
        <v>0</v>
      </c>
      <c r="J24" s="47">
        <v>6</v>
      </c>
      <c r="K24" s="8">
        <v>1190</v>
      </c>
      <c r="L24" s="8">
        <v>15</v>
      </c>
      <c r="M24" s="8">
        <v>9330</v>
      </c>
    </row>
    <row r="25" spans="1:13" x14ac:dyDescent="0.25">
      <c r="A25" s="1">
        <v>18</v>
      </c>
      <c r="B25" s="1" t="s">
        <v>17</v>
      </c>
      <c r="C25" s="2" t="s">
        <v>43</v>
      </c>
      <c r="D25" s="47">
        <v>4.5</v>
      </c>
      <c r="E25" s="8">
        <v>0</v>
      </c>
      <c r="F25" s="47">
        <v>7</v>
      </c>
      <c r="G25" s="8">
        <v>2140</v>
      </c>
      <c r="H25" s="47">
        <v>4</v>
      </c>
      <c r="I25" s="8">
        <v>7420</v>
      </c>
      <c r="J25" s="47">
        <v>8</v>
      </c>
      <c r="K25" s="8">
        <v>0</v>
      </c>
      <c r="L25" s="8">
        <v>15.5</v>
      </c>
      <c r="M25" s="8">
        <v>9560</v>
      </c>
    </row>
    <row r="26" spans="1:13" x14ac:dyDescent="0.25">
      <c r="A26" s="33">
        <v>19</v>
      </c>
      <c r="B26" s="13" t="s">
        <v>22</v>
      </c>
      <c r="C26" s="14" t="s">
        <v>39</v>
      </c>
      <c r="D26" s="48">
        <v>6.5</v>
      </c>
      <c r="E26" s="8">
        <v>0</v>
      </c>
      <c r="F26" s="48">
        <v>6</v>
      </c>
      <c r="G26" s="8">
        <v>4710</v>
      </c>
      <c r="H26" s="48">
        <v>7</v>
      </c>
      <c r="I26" s="8">
        <v>0</v>
      </c>
      <c r="J26" s="48">
        <v>3</v>
      </c>
      <c r="K26" s="8">
        <v>2420</v>
      </c>
      <c r="L26" s="8">
        <v>15.5</v>
      </c>
      <c r="M26" s="12">
        <v>7130</v>
      </c>
    </row>
    <row r="27" spans="1:13" x14ac:dyDescent="0.25">
      <c r="A27" s="1">
        <v>20</v>
      </c>
      <c r="B27" s="1" t="s">
        <v>13</v>
      </c>
      <c r="C27" s="2" t="s">
        <v>39</v>
      </c>
      <c r="D27" s="47">
        <v>3</v>
      </c>
      <c r="E27" s="8">
        <v>60</v>
      </c>
      <c r="F27" s="47">
        <v>6</v>
      </c>
      <c r="G27" s="8">
        <v>4690</v>
      </c>
      <c r="H27" s="47">
        <v>7</v>
      </c>
      <c r="I27" s="8">
        <v>0</v>
      </c>
      <c r="J27" s="47">
        <v>8</v>
      </c>
      <c r="K27" s="8">
        <v>0</v>
      </c>
      <c r="L27" s="8">
        <v>16</v>
      </c>
      <c r="M27" s="8">
        <v>4750</v>
      </c>
    </row>
    <row r="28" spans="1:13" x14ac:dyDescent="0.25">
      <c r="A28" s="33">
        <v>21</v>
      </c>
      <c r="B28" s="13" t="s">
        <v>69</v>
      </c>
      <c r="C28" s="14" t="s">
        <v>43</v>
      </c>
      <c r="D28" s="48">
        <v>8</v>
      </c>
      <c r="E28" s="8">
        <v>0</v>
      </c>
      <c r="F28" s="48">
        <v>7</v>
      </c>
      <c r="G28" s="8">
        <v>0</v>
      </c>
      <c r="H28" s="48">
        <v>5</v>
      </c>
      <c r="I28" s="8">
        <v>3360</v>
      </c>
      <c r="J28" s="48">
        <v>8</v>
      </c>
      <c r="K28" s="8">
        <v>0</v>
      </c>
      <c r="L28" s="8">
        <v>20</v>
      </c>
      <c r="M28" s="12">
        <v>3360</v>
      </c>
    </row>
    <row r="29" spans="1:13" x14ac:dyDescent="0.25">
      <c r="A29" s="1">
        <v>22</v>
      </c>
      <c r="B29" s="1" t="s">
        <v>20</v>
      </c>
      <c r="C29" s="2" t="s">
        <v>44</v>
      </c>
      <c r="D29" s="47">
        <v>8</v>
      </c>
      <c r="E29" s="8">
        <v>0</v>
      </c>
      <c r="F29" s="47">
        <v>8</v>
      </c>
      <c r="G29" s="8">
        <v>0</v>
      </c>
      <c r="H29" s="47">
        <v>7</v>
      </c>
      <c r="I29" s="8">
        <v>0</v>
      </c>
      <c r="J29" s="47">
        <v>6</v>
      </c>
      <c r="K29" s="8">
        <v>670</v>
      </c>
      <c r="L29" s="8">
        <v>21</v>
      </c>
      <c r="M29" s="8">
        <v>670</v>
      </c>
    </row>
    <row r="30" spans="1:13" x14ac:dyDescent="0.25">
      <c r="A30" s="33">
        <v>23</v>
      </c>
      <c r="B30" s="1" t="s">
        <v>28</v>
      </c>
      <c r="C30" s="2" t="s">
        <v>44</v>
      </c>
      <c r="D30" s="47">
        <v>6.5</v>
      </c>
      <c r="E30" s="8">
        <v>0</v>
      </c>
      <c r="F30" s="47">
        <v>8</v>
      </c>
      <c r="G30" s="8">
        <v>0</v>
      </c>
      <c r="H30" s="47">
        <v>7</v>
      </c>
      <c r="I30" s="8">
        <v>0</v>
      </c>
      <c r="J30" s="47">
        <v>8</v>
      </c>
      <c r="K30" s="8">
        <v>0</v>
      </c>
      <c r="L30" s="8">
        <v>21.5</v>
      </c>
      <c r="M30" s="8">
        <v>0</v>
      </c>
    </row>
    <row r="31" spans="1:13" x14ac:dyDescent="0.25">
      <c r="A31" s="1">
        <v>24</v>
      </c>
      <c r="B31" s="1" t="s">
        <v>68</v>
      </c>
      <c r="C31" s="3" t="s">
        <v>44</v>
      </c>
      <c r="D31" s="47">
        <v>8</v>
      </c>
      <c r="E31" s="8">
        <v>0</v>
      </c>
      <c r="F31" s="47">
        <v>8</v>
      </c>
      <c r="G31" s="8">
        <v>0</v>
      </c>
      <c r="H31" s="47">
        <v>7</v>
      </c>
      <c r="I31" s="8">
        <v>0</v>
      </c>
      <c r="J31" s="47">
        <v>7</v>
      </c>
      <c r="K31" s="8">
        <v>580</v>
      </c>
      <c r="L31" s="8">
        <v>22</v>
      </c>
      <c r="M31" s="8">
        <v>580</v>
      </c>
    </row>
    <row r="32" spans="1:13" x14ac:dyDescent="0.25">
      <c r="A32" s="33">
        <v>25</v>
      </c>
      <c r="B32" s="1" t="s">
        <v>70</v>
      </c>
      <c r="C32" s="3" t="s">
        <v>44</v>
      </c>
      <c r="D32" s="47">
        <v>8</v>
      </c>
      <c r="E32" s="8">
        <v>0</v>
      </c>
      <c r="F32" s="47">
        <v>8</v>
      </c>
      <c r="G32" s="8">
        <v>0</v>
      </c>
      <c r="H32" s="47">
        <v>7</v>
      </c>
      <c r="I32" s="8">
        <v>0</v>
      </c>
      <c r="J32" s="47">
        <v>8</v>
      </c>
      <c r="K32" s="8">
        <v>0</v>
      </c>
      <c r="L32" s="8">
        <v>23</v>
      </c>
      <c r="M32" s="8">
        <v>0</v>
      </c>
    </row>
    <row r="33" spans="1:13" x14ac:dyDescent="0.25">
      <c r="A33" s="1">
        <v>26</v>
      </c>
      <c r="B33" s="1" t="s">
        <v>25</v>
      </c>
      <c r="C33" s="3" t="s">
        <v>44</v>
      </c>
      <c r="D33" s="47">
        <v>8</v>
      </c>
      <c r="E33" s="8">
        <v>0</v>
      </c>
      <c r="F33" s="47">
        <v>8</v>
      </c>
      <c r="G33" s="8">
        <v>0</v>
      </c>
      <c r="H33" s="47">
        <v>7</v>
      </c>
      <c r="I33" s="8">
        <v>0</v>
      </c>
      <c r="J33" s="47">
        <v>8</v>
      </c>
      <c r="K33" s="8">
        <v>0</v>
      </c>
      <c r="L33" s="8">
        <v>23</v>
      </c>
      <c r="M33" s="8">
        <v>0</v>
      </c>
    </row>
    <row r="34" spans="1:13" x14ac:dyDescent="0.25">
      <c r="A34" s="1"/>
      <c r="B34" s="13"/>
      <c r="C34" s="14"/>
      <c r="D34" s="47"/>
      <c r="E34" s="8"/>
      <c r="F34" s="47"/>
      <c r="G34" s="8"/>
      <c r="H34" s="47"/>
      <c r="I34" s="8"/>
      <c r="J34" s="47"/>
      <c r="K34" s="8"/>
      <c r="L34" s="8"/>
      <c r="M34" s="8"/>
    </row>
    <row r="38" spans="1:13" x14ac:dyDescent="0.25">
      <c r="C38" s="6"/>
      <c r="E38" s="6"/>
      <c r="G38" s="6"/>
      <c r="I38" s="6"/>
      <c r="K38" s="6"/>
      <c r="L38" s="10"/>
    </row>
    <row r="39" spans="1:13" x14ac:dyDescent="0.25">
      <c r="C39" s="6"/>
      <c r="E39" s="6"/>
      <c r="G39" s="6"/>
      <c r="I39" s="6"/>
      <c r="K39" s="6"/>
      <c r="L39" s="10"/>
    </row>
    <row r="40" spans="1:13" x14ac:dyDescent="0.25">
      <c r="B40" t="s">
        <v>0</v>
      </c>
      <c r="C40" s="6"/>
      <c r="E40" s="6"/>
      <c r="G40" s="6"/>
      <c r="I40" s="6"/>
      <c r="K40" s="6"/>
      <c r="L40" s="10"/>
    </row>
    <row r="41" spans="1:13" x14ac:dyDescent="0.25">
      <c r="B41" t="s">
        <v>1</v>
      </c>
      <c r="C41" s="6"/>
      <c r="E41" s="6"/>
      <c r="G41" s="6"/>
      <c r="I41" s="6"/>
      <c r="K41" s="6"/>
      <c r="L41" s="10"/>
    </row>
    <row r="42" spans="1:13" x14ac:dyDescent="0.25">
      <c r="B42" t="s">
        <v>2</v>
      </c>
      <c r="C42" s="6"/>
      <c r="E42" s="6"/>
      <c r="G42" s="6"/>
      <c r="I42" s="6"/>
      <c r="K42" s="6"/>
      <c r="L42" s="10"/>
    </row>
    <row r="43" spans="1:13" x14ac:dyDescent="0.25">
      <c r="C43" s="6"/>
      <c r="E43" s="6"/>
      <c r="G43" s="6"/>
      <c r="I43" s="6"/>
      <c r="K43" s="6"/>
      <c r="L43" s="10"/>
    </row>
    <row r="44" spans="1:13" ht="18.75" x14ac:dyDescent="0.3">
      <c r="B44" s="4" t="s">
        <v>67</v>
      </c>
      <c r="C44" s="6"/>
      <c r="E44" s="6"/>
      <c r="G44" s="6"/>
      <c r="I44" s="6"/>
      <c r="K44" s="6"/>
      <c r="L44" s="10"/>
    </row>
    <row r="45" spans="1:13" x14ac:dyDescent="0.25">
      <c r="C45" s="6"/>
      <c r="E45" s="6"/>
      <c r="G45" s="6"/>
      <c r="I45" s="6"/>
      <c r="K45" s="6"/>
      <c r="L45" s="10"/>
    </row>
    <row r="46" spans="1:13" s="40" customFormat="1" ht="30" x14ac:dyDescent="0.25">
      <c r="B46" s="35" t="s">
        <v>7</v>
      </c>
      <c r="C46" s="35" t="s">
        <v>4</v>
      </c>
      <c r="D46" s="46" t="s">
        <v>45</v>
      </c>
      <c r="E46" s="42" t="s">
        <v>34</v>
      </c>
      <c r="F46" s="46" t="s">
        <v>53</v>
      </c>
      <c r="G46" s="42" t="s">
        <v>54</v>
      </c>
      <c r="H46" s="46" t="s">
        <v>37</v>
      </c>
      <c r="I46" s="42" t="s">
        <v>33</v>
      </c>
      <c r="J46" s="46" t="s">
        <v>59</v>
      </c>
      <c r="K46" s="42" t="s">
        <v>32</v>
      </c>
      <c r="L46" s="43" t="s">
        <v>5</v>
      </c>
      <c r="M46" s="44" t="s">
        <v>27</v>
      </c>
    </row>
    <row r="47" spans="1:13" x14ac:dyDescent="0.25">
      <c r="B47" s="55">
        <v>1</v>
      </c>
      <c r="C47" s="56" t="s">
        <v>38</v>
      </c>
      <c r="D47" s="53">
        <v>7</v>
      </c>
      <c r="E47" s="8">
        <v>10860</v>
      </c>
      <c r="F47" s="53">
        <v>6</v>
      </c>
      <c r="G47" s="8">
        <v>30660</v>
      </c>
      <c r="H47" s="53">
        <v>9</v>
      </c>
      <c r="I47" s="8">
        <v>38770</v>
      </c>
      <c r="J47" s="53">
        <v>10</v>
      </c>
      <c r="K47" s="8">
        <v>16730</v>
      </c>
      <c r="L47" s="8">
        <v>32</v>
      </c>
      <c r="M47" s="8">
        <v>97020</v>
      </c>
    </row>
    <row r="48" spans="1:13" x14ac:dyDescent="0.25">
      <c r="B48" s="55">
        <v>2</v>
      </c>
      <c r="C48" s="56" t="s">
        <v>41</v>
      </c>
      <c r="D48" s="53">
        <v>4</v>
      </c>
      <c r="E48" s="8">
        <v>3985</v>
      </c>
      <c r="F48" s="53">
        <v>14</v>
      </c>
      <c r="G48" s="8">
        <v>16490</v>
      </c>
      <c r="H48" s="53">
        <v>8</v>
      </c>
      <c r="I48" s="8">
        <v>30630</v>
      </c>
      <c r="J48" s="53">
        <v>10</v>
      </c>
      <c r="K48" s="8">
        <v>13880</v>
      </c>
      <c r="L48" s="8">
        <v>36</v>
      </c>
      <c r="M48" s="8">
        <v>64985</v>
      </c>
    </row>
    <row r="49" spans="2:13" x14ac:dyDescent="0.25">
      <c r="B49" s="55">
        <v>3</v>
      </c>
      <c r="C49" s="56" t="s">
        <v>42</v>
      </c>
      <c r="D49" s="53">
        <v>15</v>
      </c>
      <c r="E49" s="8">
        <v>35</v>
      </c>
      <c r="F49" s="53">
        <v>4</v>
      </c>
      <c r="G49" s="8">
        <v>42310</v>
      </c>
      <c r="H49" s="53">
        <v>11</v>
      </c>
      <c r="I49" s="8">
        <v>38570</v>
      </c>
      <c r="J49" s="53">
        <v>9</v>
      </c>
      <c r="K49" s="8">
        <v>16260</v>
      </c>
      <c r="L49" s="8">
        <v>39</v>
      </c>
      <c r="M49" s="8">
        <v>97175</v>
      </c>
    </row>
    <row r="50" spans="2:13" x14ac:dyDescent="0.25">
      <c r="B50" s="55">
        <v>4</v>
      </c>
      <c r="C50" s="56" t="s">
        <v>39</v>
      </c>
      <c r="D50" s="53">
        <v>14</v>
      </c>
      <c r="E50" s="8">
        <v>60</v>
      </c>
      <c r="F50" s="53">
        <v>15</v>
      </c>
      <c r="G50" s="8">
        <v>14250</v>
      </c>
      <c r="H50" s="53">
        <v>13</v>
      </c>
      <c r="I50" s="8">
        <v>15510</v>
      </c>
      <c r="J50" s="53">
        <v>9</v>
      </c>
      <c r="K50" s="8">
        <v>16510</v>
      </c>
      <c r="L50" s="8">
        <v>51</v>
      </c>
      <c r="M50" s="8">
        <v>46330</v>
      </c>
    </row>
    <row r="51" spans="2:13" x14ac:dyDescent="0.25">
      <c r="B51" s="55">
        <v>5</v>
      </c>
      <c r="C51" s="56" t="s">
        <v>40</v>
      </c>
      <c r="D51" s="53">
        <v>14.5</v>
      </c>
      <c r="E51" s="8">
        <v>1050</v>
      </c>
      <c r="F51" s="53">
        <v>16</v>
      </c>
      <c r="G51" s="8">
        <v>10680</v>
      </c>
      <c r="H51" s="53">
        <v>13</v>
      </c>
      <c r="I51" s="8">
        <v>21100</v>
      </c>
      <c r="J51" s="53">
        <v>13</v>
      </c>
      <c r="K51" s="8">
        <v>17240</v>
      </c>
      <c r="L51" s="8">
        <v>56.5</v>
      </c>
      <c r="M51" s="8">
        <v>50070</v>
      </c>
    </row>
    <row r="52" spans="2:13" x14ac:dyDescent="0.25">
      <c r="B52" s="55">
        <v>6</v>
      </c>
      <c r="C52" s="56" t="s">
        <v>43</v>
      </c>
      <c r="D52" s="53">
        <v>19</v>
      </c>
      <c r="E52" s="8">
        <v>0</v>
      </c>
      <c r="F52" s="53">
        <v>21</v>
      </c>
      <c r="G52" s="8">
        <v>7230</v>
      </c>
      <c r="H52" s="53">
        <v>13</v>
      </c>
      <c r="I52" s="8">
        <v>17810</v>
      </c>
      <c r="J52" s="53">
        <v>19</v>
      </c>
      <c r="K52" s="8">
        <v>7180</v>
      </c>
      <c r="L52" s="8">
        <v>72</v>
      </c>
      <c r="M52" s="8">
        <v>32220</v>
      </c>
    </row>
    <row r="53" spans="2:13" x14ac:dyDescent="0.25">
      <c r="B53" s="55">
        <v>7</v>
      </c>
      <c r="C53" s="56" t="s">
        <v>44</v>
      </c>
      <c r="D53" s="53">
        <v>21</v>
      </c>
      <c r="E53" s="8">
        <v>0</v>
      </c>
      <c r="F53" s="53">
        <v>13</v>
      </c>
      <c r="G53" s="8">
        <v>14530</v>
      </c>
      <c r="H53" s="53">
        <v>21</v>
      </c>
      <c r="I53" s="8">
        <v>0</v>
      </c>
      <c r="J53" s="53">
        <v>17</v>
      </c>
      <c r="K53" s="8">
        <v>4740</v>
      </c>
      <c r="L53" s="8">
        <v>72</v>
      </c>
      <c r="M53" s="8">
        <v>19270</v>
      </c>
    </row>
    <row r="54" spans="2:13" x14ac:dyDescent="0.25">
      <c r="B54" s="1"/>
      <c r="C54" s="15"/>
      <c r="D54" s="48"/>
      <c r="E54" s="41"/>
      <c r="F54" s="48"/>
      <c r="G54" s="41"/>
      <c r="H54" s="48"/>
      <c r="I54" s="41"/>
      <c r="J54" s="48"/>
      <c r="K54" s="41"/>
      <c r="L54" s="8"/>
      <c r="M54" s="8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6" sqref="C6"/>
    </sheetView>
  </sheetViews>
  <sheetFormatPr defaultRowHeight="15" x14ac:dyDescent="0.25"/>
  <cols>
    <col min="1" max="1" width="17.5703125" bestFit="1" customWidth="1"/>
    <col min="2" max="2" width="18.5703125" style="6" customWidth="1"/>
    <col min="3" max="3" width="18" style="6" customWidth="1"/>
    <col min="4" max="4" width="16.140625" style="6" customWidth="1"/>
    <col min="5" max="6" width="16.85546875" style="6" customWidth="1"/>
    <col min="7" max="7" width="10.140625" style="6" bestFit="1" customWidth="1"/>
  </cols>
  <sheetData>
    <row r="1" spans="1:8" x14ac:dyDescent="0.25">
      <c r="H1" s="6"/>
    </row>
    <row r="2" spans="1:8" x14ac:dyDescent="0.25">
      <c r="A2" s="17"/>
      <c r="B2" s="18" t="s">
        <v>36</v>
      </c>
      <c r="C2" s="31"/>
      <c r="D2" s="31"/>
      <c r="E2" s="32"/>
      <c r="F2"/>
    </row>
    <row r="3" spans="1:8" x14ac:dyDescent="0.25">
      <c r="A3" s="18" t="s">
        <v>4</v>
      </c>
      <c r="B3" s="21" t="s">
        <v>46</v>
      </c>
      <c r="C3" s="22" t="s">
        <v>48</v>
      </c>
      <c r="D3" s="22" t="s">
        <v>47</v>
      </c>
      <c r="E3" s="34" t="s">
        <v>56</v>
      </c>
      <c r="F3"/>
      <c r="G3" s="24" t="s">
        <v>51</v>
      </c>
    </row>
    <row r="4" spans="1:8" x14ac:dyDescent="0.25">
      <c r="A4" s="17" t="s">
        <v>38</v>
      </c>
      <c r="B4" s="21">
        <v>38770</v>
      </c>
      <c r="C4" s="22">
        <v>10860</v>
      </c>
      <c r="D4" s="22">
        <v>16730</v>
      </c>
      <c r="E4" s="23">
        <v>6000</v>
      </c>
      <c r="F4"/>
      <c r="G4" s="6">
        <f t="shared" ref="G4:G11" si="0">SUM(B4:F4)</f>
        <v>72360</v>
      </c>
    </row>
    <row r="5" spans="1:8" x14ac:dyDescent="0.25">
      <c r="A5" s="19" t="s">
        <v>43</v>
      </c>
      <c r="B5" s="25">
        <v>17810</v>
      </c>
      <c r="C5" s="6">
        <v>0</v>
      </c>
      <c r="D5" s="6">
        <v>7180</v>
      </c>
      <c r="E5" s="26">
        <v>5290</v>
      </c>
      <c r="F5"/>
      <c r="G5" s="6">
        <f t="shared" si="0"/>
        <v>30280</v>
      </c>
    </row>
    <row r="6" spans="1:8" x14ac:dyDescent="0.25">
      <c r="A6" s="19" t="s">
        <v>44</v>
      </c>
      <c r="B6" s="25">
        <v>0</v>
      </c>
      <c r="C6" s="6">
        <v>0</v>
      </c>
      <c r="D6" s="6">
        <v>4740</v>
      </c>
      <c r="E6" s="26">
        <v>14530</v>
      </c>
      <c r="F6"/>
      <c r="G6" s="6">
        <f t="shared" si="0"/>
        <v>19270</v>
      </c>
    </row>
    <row r="7" spans="1:8" x14ac:dyDescent="0.25">
      <c r="A7" s="19" t="s">
        <v>39</v>
      </c>
      <c r="B7" s="25">
        <v>15510</v>
      </c>
      <c r="C7" s="6">
        <v>60</v>
      </c>
      <c r="D7" s="6">
        <v>16510</v>
      </c>
      <c r="E7" s="26">
        <v>18960</v>
      </c>
      <c r="F7"/>
      <c r="G7" s="6">
        <f t="shared" si="0"/>
        <v>51040</v>
      </c>
    </row>
    <row r="8" spans="1:8" x14ac:dyDescent="0.25">
      <c r="A8" s="19" t="s">
        <v>41</v>
      </c>
      <c r="B8" s="25">
        <v>33860</v>
      </c>
      <c r="C8" s="6">
        <v>4075</v>
      </c>
      <c r="D8" s="6">
        <v>13880</v>
      </c>
      <c r="E8" s="26">
        <v>22130</v>
      </c>
      <c r="F8"/>
      <c r="G8" s="6">
        <f t="shared" si="0"/>
        <v>73945</v>
      </c>
    </row>
    <row r="9" spans="1:8" x14ac:dyDescent="0.25">
      <c r="A9" s="19" t="s">
        <v>40</v>
      </c>
      <c r="B9" s="25">
        <v>21100</v>
      </c>
      <c r="C9" s="6">
        <v>1050</v>
      </c>
      <c r="D9" s="6">
        <v>17240</v>
      </c>
      <c r="E9" s="26">
        <v>10680</v>
      </c>
      <c r="F9"/>
      <c r="G9" s="6">
        <f t="shared" si="0"/>
        <v>50070</v>
      </c>
    </row>
    <row r="10" spans="1:8" x14ac:dyDescent="0.25">
      <c r="A10" s="19" t="s">
        <v>42</v>
      </c>
      <c r="B10" s="25">
        <v>38570</v>
      </c>
      <c r="C10" s="6">
        <v>35</v>
      </c>
      <c r="D10" s="6">
        <v>16260</v>
      </c>
      <c r="E10" s="26">
        <v>9760</v>
      </c>
      <c r="F10"/>
      <c r="G10" s="6">
        <f t="shared" si="0"/>
        <v>64625</v>
      </c>
    </row>
    <row r="11" spans="1:8" x14ac:dyDescent="0.25">
      <c r="A11" s="20" t="s">
        <v>35</v>
      </c>
      <c r="B11" s="27">
        <v>165620</v>
      </c>
      <c r="C11" s="28">
        <v>16080</v>
      </c>
      <c r="D11" s="28">
        <v>92540</v>
      </c>
      <c r="E11" s="29">
        <v>87350</v>
      </c>
      <c r="F11"/>
      <c r="G11" s="6">
        <f t="shared" si="0"/>
        <v>361590</v>
      </c>
    </row>
    <row r="12" spans="1:8" x14ac:dyDescent="0.25">
      <c r="B12"/>
      <c r="C12"/>
      <c r="D12"/>
      <c r="E12"/>
      <c r="F12"/>
    </row>
    <row r="16" spans="1:8" x14ac:dyDescent="0.25">
      <c r="A16" s="17"/>
      <c r="B16" s="18" t="s">
        <v>36</v>
      </c>
      <c r="C16" s="32"/>
      <c r="D16"/>
      <c r="E16"/>
      <c r="F16"/>
    </row>
    <row r="17" spans="1:7" x14ac:dyDescent="0.25">
      <c r="A17" s="18" t="s">
        <v>4</v>
      </c>
      <c r="B17" s="21" t="s">
        <v>49</v>
      </c>
      <c r="C17" s="23" t="s">
        <v>50</v>
      </c>
      <c r="D17"/>
      <c r="E17"/>
      <c r="F17"/>
      <c r="G17" s="24" t="s">
        <v>51</v>
      </c>
    </row>
    <row r="18" spans="1:7" x14ac:dyDescent="0.25">
      <c r="A18" s="17" t="s">
        <v>38</v>
      </c>
      <c r="B18" s="21">
        <v>9</v>
      </c>
      <c r="C18" s="23">
        <v>7</v>
      </c>
      <c r="D18"/>
      <c r="E18"/>
      <c r="F18"/>
      <c r="G18" s="6">
        <f t="shared" ref="G18:G25" si="1">SUM(B18:F18)</f>
        <v>16</v>
      </c>
    </row>
    <row r="19" spans="1:7" x14ac:dyDescent="0.25">
      <c r="A19" s="19" t="s">
        <v>43</v>
      </c>
      <c r="B19" s="25">
        <v>13</v>
      </c>
      <c r="C19" s="26">
        <v>19</v>
      </c>
      <c r="D19"/>
      <c r="E19"/>
      <c r="F19"/>
      <c r="G19" s="6">
        <f t="shared" si="1"/>
        <v>32</v>
      </c>
    </row>
    <row r="20" spans="1:7" x14ac:dyDescent="0.25">
      <c r="A20" s="19" t="s">
        <v>44</v>
      </c>
      <c r="B20" s="25">
        <v>49</v>
      </c>
      <c r="C20" s="26">
        <v>53</v>
      </c>
      <c r="D20"/>
      <c r="E20"/>
      <c r="F20"/>
      <c r="G20" s="6">
        <f t="shared" si="1"/>
        <v>102</v>
      </c>
    </row>
    <row r="21" spans="1:7" x14ac:dyDescent="0.25">
      <c r="A21" s="19" t="s">
        <v>39</v>
      </c>
      <c r="B21" s="25">
        <v>20</v>
      </c>
      <c r="C21" s="26">
        <v>20.5</v>
      </c>
      <c r="D21"/>
      <c r="E21"/>
      <c r="F21"/>
      <c r="G21" s="6">
        <f t="shared" si="1"/>
        <v>40.5</v>
      </c>
    </row>
    <row r="22" spans="1:7" x14ac:dyDescent="0.25">
      <c r="A22" s="19" t="s">
        <v>41</v>
      </c>
      <c r="B22" s="25">
        <v>15</v>
      </c>
      <c r="C22" s="26">
        <v>6</v>
      </c>
      <c r="D22"/>
      <c r="E22"/>
      <c r="F22"/>
      <c r="G22" s="6">
        <f t="shared" si="1"/>
        <v>21</v>
      </c>
    </row>
    <row r="23" spans="1:7" x14ac:dyDescent="0.25">
      <c r="A23" s="19" t="s">
        <v>40</v>
      </c>
      <c r="B23" s="25">
        <v>6</v>
      </c>
      <c r="C23" s="26">
        <v>6.5</v>
      </c>
      <c r="D23"/>
      <c r="E23"/>
      <c r="F23"/>
      <c r="G23" s="6">
        <f t="shared" si="1"/>
        <v>12.5</v>
      </c>
    </row>
    <row r="24" spans="1:7" x14ac:dyDescent="0.25">
      <c r="A24" s="19" t="s">
        <v>42</v>
      </c>
      <c r="B24" s="25">
        <v>11</v>
      </c>
      <c r="C24" s="26">
        <v>15</v>
      </c>
      <c r="D24"/>
      <c r="E24"/>
      <c r="F24"/>
      <c r="G24" s="6">
        <f t="shared" si="1"/>
        <v>26</v>
      </c>
    </row>
    <row r="25" spans="1:7" x14ac:dyDescent="0.25">
      <c r="A25" s="20" t="s">
        <v>35</v>
      </c>
      <c r="B25" s="27">
        <v>123</v>
      </c>
      <c r="C25" s="29">
        <v>127</v>
      </c>
      <c r="D25"/>
      <c r="E25"/>
      <c r="F25"/>
      <c r="G25" s="6">
        <f t="shared" si="1"/>
        <v>250</v>
      </c>
    </row>
    <row r="26" spans="1:7" x14ac:dyDescent="0.25">
      <c r="B26"/>
      <c r="C26"/>
      <c r="D26"/>
      <c r="E26"/>
      <c r="F26"/>
    </row>
  </sheetData>
  <phoneticPr fontId="6" type="noConversion"/>
  <pageMargins left="0.7" right="0.7" top="0.75" bottom="0.75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J7" sqref="J7"/>
    </sheetView>
  </sheetViews>
  <sheetFormatPr defaultRowHeight="15" x14ac:dyDescent="0.25"/>
  <cols>
    <col min="1" max="1" width="18.7109375" bestFit="1" customWidth="1"/>
    <col min="2" max="2" width="17.5703125" bestFit="1" customWidth="1"/>
  </cols>
  <sheetData>
    <row r="1" spans="1:14" x14ac:dyDescent="0.25">
      <c r="A1" t="s">
        <v>29</v>
      </c>
      <c r="B1" t="s">
        <v>4</v>
      </c>
      <c r="C1" t="s">
        <v>45</v>
      </c>
      <c r="D1" t="s">
        <v>34</v>
      </c>
      <c r="E1" t="s">
        <v>53</v>
      </c>
      <c r="F1" t="s">
        <v>54</v>
      </c>
      <c r="G1" t="s">
        <v>37</v>
      </c>
      <c r="H1" t="s">
        <v>33</v>
      </c>
      <c r="I1" t="s">
        <v>59</v>
      </c>
      <c r="J1" t="s">
        <v>32</v>
      </c>
      <c r="K1" t="s">
        <v>60</v>
      </c>
      <c r="L1" t="s">
        <v>61</v>
      </c>
      <c r="M1" t="s">
        <v>5</v>
      </c>
      <c r="N1" t="s">
        <v>6</v>
      </c>
    </row>
    <row r="2" spans="1:14" x14ac:dyDescent="0.25">
      <c r="A2" t="s">
        <v>3</v>
      </c>
      <c r="B2" t="s">
        <v>38</v>
      </c>
      <c r="C2">
        <v>1</v>
      </c>
      <c r="D2">
        <v>10300</v>
      </c>
      <c r="E2">
        <v>2</v>
      </c>
      <c r="F2" t="s">
        <v>62</v>
      </c>
      <c r="G2">
        <v>1</v>
      </c>
      <c r="H2">
        <v>24680</v>
      </c>
      <c r="I2">
        <v>2</v>
      </c>
      <c r="J2">
        <v>8350</v>
      </c>
      <c r="M2">
        <v>4</v>
      </c>
      <c r="N2">
        <v>34980</v>
      </c>
    </row>
    <row r="3" spans="1:14" x14ac:dyDescent="0.25">
      <c r="A3" t="s">
        <v>19</v>
      </c>
      <c r="B3" t="s">
        <v>38</v>
      </c>
      <c r="C3">
        <v>3</v>
      </c>
      <c r="D3">
        <v>60</v>
      </c>
      <c r="E3">
        <v>3</v>
      </c>
      <c r="F3">
        <v>6000</v>
      </c>
      <c r="G3">
        <v>1</v>
      </c>
      <c r="H3">
        <v>14090</v>
      </c>
      <c r="I3">
        <v>6</v>
      </c>
      <c r="J3">
        <v>1220</v>
      </c>
      <c r="M3">
        <v>7</v>
      </c>
      <c r="N3">
        <v>20150</v>
      </c>
    </row>
    <row r="4" spans="1:14" x14ac:dyDescent="0.25">
      <c r="A4" t="s">
        <v>10</v>
      </c>
      <c r="B4" t="s">
        <v>38</v>
      </c>
      <c r="C4">
        <v>3</v>
      </c>
      <c r="D4">
        <v>500</v>
      </c>
      <c r="E4">
        <v>1</v>
      </c>
      <c r="F4" t="s">
        <v>64</v>
      </c>
      <c r="G4">
        <v>7</v>
      </c>
      <c r="H4">
        <v>0</v>
      </c>
      <c r="I4">
        <v>2</v>
      </c>
      <c r="J4">
        <v>7160</v>
      </c>
      <c r="M4">
        <v>6</v>
      </c>
      <c r="N4">
        <v>7660</v>
      </c>
    </row>
    <row r="5" spans="1:14" x14ac:dyDescent="0.25">
      <c r="J5">
        <f>SUM(J2:J4)</f>
        <v>16730</v>
      </c>
    </row>
    <row r="6" spans="1:14" x14ac:dyDescent="0.25">
      <c r="A6" t="s">
        <v>17</v>
      </c>
      <c r="B6" t="s">
        <v>43</v>
      </c>
      <c r="C6">
        <v>4.5</v>
      </c>
      <c r="D6">
        <v>0</v>
      </c>
      <c r="E6">
        <v>7</v>
      </c>
      <c r="F6">
        <v>2140</v>
      </c>
      <c r="G6">
        <v>4</v>
      </c>
      <c r="H6">
        <v>7420</v>
      </c>
      <c r="I6">
        <v>8</v>
      </c>
      <c r="J6">
        <v>0</v>
      </c>
      <c r="M6">
        <v>15.5</v>
      </c>
      <c r="N6">
        <v>9560</v>
      </c>
    </row>
    <row r="7" spans="1:14" x14ac:dyDescent="0.25">
      <c r="A7" t="s">
        <v>52</v>
      </c>
      <c r="B7" t="s">
        <v>43</v>
      </c>
      <c r="C7">
        <v>6.5</v>
      </c>
      <c r="D7">
        <v>0</v>
      </c>
      <c r="E7">
        <v>7</v>
      </c>
      <c r="F7">
        <v>3150</v>
      </c>
      <c r="G7">
        <v>4</v>
      </c>
      <c r="H7">
        <v>7030</v>
      </c>
      <c r="I7">
        <v>3</v>
      </c>
      <c r="J7">
        <v>7180</v>
      </c>
      <c r="M7">
        <v>13.5</v>
      </c>
      <c r="N7">
        <v>10890</v>
      </c>
    </row>
    <row r="8" spans="1:14" x14ac:dyDescent="0.25">
      <c r="A8" t="s">
        <v>69</v>
      </c>
      <c r="B8" t="s">
        <v>43</v>
      </c>
      <c r="C8">
        <v>8</v>
      </c>
      <c r="D8">
        <v>0</v>
      </c>
      <c r="E8">
        <v>7</v>
      </c>
      <c r="F8">
        <v>0</v>
      </c>
      <c r="G8">
        <v>5</v>
      </c>
      <c r="H8">
        <v>3360</v>
      </c>
      <c r="I8">
        <v>8</v>
      </c>
      <c r="J8">
        <v>0</v>
      </c>
      <c r="M8">
        <v>20</v>
      </c>
      <c r="N8">
        <v>3360</v>
      </c>
    </row>
    <row r="10" spans="1:14" x14ac:dyDescent="0.25">
      <c r="A10" t="s">
        <v>12</v>
      </c>
      <c r="B10" t="s">
        <v>44</v>
      </c>
      <c r="C10">
        <v>8</v>
      </c>
      <c r="D10">
        <v>0</v>
      </c>
      <c r="E10">
        <v>2</v>
      </c>
      <c r="F10">
        <v>8140</v>
      </c>
      <c r="G10">
        <v>7</v>
      </c>
      <c r="H10">
        <v>0</v>
      </c>
      <c r="I10">
        <v>6</v>
      </c>
      <c r="J10">
        <v>1190</v>
      </c>
      <c r="M10">
        <v>15</v>
      </c>
      <c r="N10">
        <v>9330</v>
      </c>
    </row>
    <row r="11" spans="1:14" x14ac:dyDescent="0.25">
      <c r="A11" t="s">
        <v>28</v>
      </c>
      <c r="B11" t="s">
        <v>44</v>
      </c>
      <c r="C11">
        <v>6.5</v>
      </c>
      <c r="D11">
        <v>0</v>
      </c>
      <c r="E11">
        <v>8</v>
      </c>
      <c r="F11">
        <v>0</v>
      </c>
      <c r="G11">
        <v>7</v>
      </c>
      <c r="H11">
        <v>0</v>
      </c>
      <c r="I11">
        <v>8</v>
      </c>
      <c r="J11">
        <v>0</v>
      </c>
      <c r="M11">
        <v>21.5</v>
      </c>
      <c r="N11">
        <v>0</v>
      </c>
    </row>
    <row r="12" spans="1:14" x14ac:dyDescent="0.25">
      <c r="A12" t="s">
        <v>70</v>
      </c>
      <c r="B12" t="s">
        <v>44</v>
      </c>
      <c r="C12">
        <v>8</v>
      </c>
      <c r="D12">
        <v>0</v>
      </c>
      <c r="E12">
        <v>8</v>
      </c>
      <c r="F12">
        <v>0</v>
      </c>
      <c r="G12">
        <v>7</v>
      </c>
      <c r="H12">
        <v>0</v>
      </c>
      <c r="I12">
        <v>8</v>
      </c>
      <c r="J12">
        <v>0</v>
      </c>
      <c r="M12">
        <v>23</v>
      </c>
      <c r="N12">
        <v>0</v>
      </c>
    </row>
    <row r="13" spans="1:14" x14ac:dyDescent="0.25">
      <c r="A13" t="s">
        <v>68</v>
      </c>
      <c r="B13" t="s">
        <v>44</v>
      </c>
      <c r="C13">
        <v>8</v>
      </c>
      <c r="D13">
        <v>0</v>
      </c>
      <c r="E13">
        <v>8</v>
      </c>
      <c r="F13">
        <v>0</v>
      </c>
      <c r="G13">
        <v>7</v>
      </c>
      <c r="H13">
        <v>0</v>
      </c>
      <c r="I13">
        <v>7</v>
      </c>
      <c r="J13">
        <v>580</v>
      </c>
      <c r="M13">
        <v>22</v>
      </c>
      <c r="N13">
        <v>580</v>
      </c>
    </row>
    <row r="14" spans="1:14" x14ac:dyDescent="0.25">
      <c r="A14" t="s">
        <v>20</v>
      </c>
      <c r="B14" t="s">
        <v>44</v>
      </c>
      <c r="C14">
        <v>8</v>
      </c>
      <c r="D14">
        <v>0</v>
      </c>
      <c r="E14">
        <v>8</v>
      </c>
      <c r="F14">
        <v>0</v>
      </c>
      <c r="G14">
        <v>7</v>
      </c>
      <c r="H14">
        <v>0</v>
      </c>
      <c r="I14">
        <v>6</v>
      </c>
      <c r="J14">
        <v>670</v>
      </c>
      <c r="M14">
        <v>21</v>
      </c>
      <c r="N14">
        <v>670</v>
      </c>
    </row>
    <row r="15" spans="1:14" x14ac:dyDescent="0.25">
      <c r="A15" t="s">
        <v>24</v>
      </c>
      <c r="B15" t="s">
        <v>44</v>
      </c>
      <c r="C15">
        <v>6.5</v>
      </c>
      <c r="D15">
        <v>0</v>
      </c>
      <c r="E15">
        <v>3</v>
      </c>
      <c r="F15">
        <v>6390</v>
      </c>
      <c r="G15">
        <v>7</v>
      </c>
      <c r="H15">
        <v>0</v>
      </c>
      <c r="I15">
        <v>5</v>
      </c>
      <c r="J15">
        <v>2300</v>
      </c>
      <c r="M15">
        <v>14.5</v>
      </c>
      <c r="N15">
        <v>8690</v>
      </c>
    </row>
    <row r="16" spans="1:14" x14ac:dyDescent="0.25">
      <c r="A16" t="s">
        <v>25</v>
      </c>
      <c r="B16" t="s">
        <v>44</v>
      </c>
      <c r="C16">
        <v>8</v>
      </c>
      <c r="D16">
        <v>0</v>
      </c>
      <c r="E16">
        <v>8</v>
      </c>
      <c r="F16">
        <v>0</v>
      </c>
      <c r="G16">
        <v>7</v>
      </c>
      <c r="H16">
        <v>0</v>
      </c>
      <c r="I16">
        <v>8</v>
      </c>
      <c r="J16">
        <v>0</v>
      </c>
      <c r="M16">
        <v>23</v>
      </c>
      <c r="N16">
        <v>0</v>
      </c>
    </row>
    <row r="17" spans="1:14" x14ac:dyDescent="0.25">
      <c r="J17">
        <f>SUM(J10:J16)</f>
        <v>4740</v>
      </c>
    </row>
    <row r="18" spans="1:14" x14ac:dyDescent="0.25">
      <c r="A18" t="s">
        <v>13</v>
      </c>
      <c r="B18" t="s">
        <v>39</v>
      </c>
      <c r="C18">
        <v>3</v>
      </c>
      <c r="D18">
        <v>60</v>
      </c>
      <c r="E18">
        <v>6</v>
      </c>
      <c r="F18">
        <v>4690</v>
      </c>
      <c r="G18">
        <v>7</v>
      </c>
      <c r="H18">
        <v>0</v>
      </c>
      <c r="I18">
        <v>8</v>
      </c>
      <c r="J18">
        <v>0</v>
      </c>
      <c r="M18">
        <v>16</v>
      </c>
      <c r="N18">
        <v>4750</v>
      </c>
    </row>
    <row r="19" spans="1:14" x14ac:dyDescent="0.25">
      <c r="A19" t="s">
        <v>22</v>
      </c>
      <c r="B19" t="s">
        <v>39</v>
      </c>
      <c r="C19">
        <v>6.5</v>
      </c>
      <c r="D19">
        <v>0</v>
      </c>
      <c r="E19">
        <v>6</v>
      </c>
      <c r="F19">
        <v>4710</v>
      </c>
      <c r="G19">
        <v>7</v>
      </c>
      <c r="H19">
        <v>0</v>
      </c>
      <c r="I19">
        <v>3</v>
      </c>
      <c r="J19">
        <v>2420</v>
      </c>
      <c r="M19">
        <v>15.5</v>
      </c>
      <c r="N19">
        <v>7130</v>
      </c>
    </row>
    <row r="20" spans="1:14" x14ac:dyDescent="0.25">
      <c r="A20" t="s">
        <v>21</v>
      </c>
      <c r="B20" t="s">
        <v>39</v>
      </c>
      <c r="C20">
        <v>6.5</v>
      </c>
      <c r="D20">
        <v>0</v>
      </c>
      <c r="E20">
        <v>5</v>
      </c>
      <c r="F20">
        <v>3580</v>
      </c>
      <c r="G20">
        <v>4</v>
      </c>
      <c r="H20">
        <v>3450</v>
      </c>
      <c r="I20">
        <v>5</v>
      </c>
      <c r="J20">
        <v>2340</v>
      </c>
      <c r="M20">
        <v>14</v>
      </c>
      <c r="N20">
        <v>9370</v>
      </c>
    </row>
    <row r="21" spans="1:14" x14ac:dyDescent="0.25">
      <c r="A21" t="s">
        <v>11</v>
      </c>
      <c r="B21" t="s">
        <v>39</v>
      </c>
      <c r="C21">
        <v>4.5</v>
      </c>
      <c r="D21">
        <v>0</v>
      </c>
      <c r="E21">
        <v>4</v>
      </c>
      <c r="F21">
        <v>5980</v>
      </c>
      <c r="G21">
        <v>2</v>
      </c>
      <c r="H21">
        <v>12060</v>
      </c>
      <c r="I21">
        <v>1</v>
      </c>
      <c r="J21">
        <v>11750</v>
      </c>
      <c r="M21">
        <v>7</v>
      </c>
      <c r="N21">
        <v>29790</v>
      </c>
    </row>
    <row r="22" spans="1:14" x14ac:dyDescent="0.25">
      <c r="J22">
        <f>SUM(J19:J21)</f>
        <v>16510</v>
      </c>
    </row>
    <row r="23" spans="1:14" x14ac:dyDescent="0.25">
      <c r="A23" t="s">
        <v>55</v>
      </c>
      <c r="B23" t="s">
        <v>41</v>
      </c>
      <c r="C23">
        <v>2</v>
      </c>
      <c r="D23">
        <v>90</v>
      </c>
      <c r="E23">
        <v>5</v>
      </c>
      <c r="F23">
        <v>5640</v>
      </c>
      <c r="G23">
        <v>7</v>
      </c>
      <c r="H23">
        <v>3230</v>
      </c>
      <c r="I23">
        <v>5</v>
      </c>
      <c r="J23">
        <v>3060</v>
      </c>
      <c r="M23">
        <v>12</v>
      </c>
      <c r="N23">
        <v>8790</v>
      </c>
    </row>
    <row r="24" spans="1:14" x14ac:dyDescent="0.25">
      <c r="A24" t="s">
        <v>8</v>
      </c>
      <c r="B24" t="s">
        <v>41</v>
      </c>
      <c r="C24">
        <v>2</v>
      </c>
      <c r="D24">
        <v>35</v>
      </c>
      <c r="E24">
        <v>5</v>
      </c>
      <c r="F24">
        <v>4800</v>
      </c>
      <c r="G24">
        <v>2</v>
      </c>
      <c r="H24">
        <v>12870</v>
      </c>
      <c r="I24">
        <v>1</v>
      </c>
      <c r="J24">
        <v>7470</v>
      </c>
      <c r="M24">
        <v>5</v>
      </c>
      <c r="N24">
        <v>20375</v>
      </c>
    </row>
    <row r="25" spans="1:14" x14ac:dyDescent="0.25">
      <c r="A25" t="s">
        <v>14</v>
      </c>
      <c r="B25" t="s">
        <v>41</v>
      </c>
      <c r="C25">
        <v>1</v>
      </c>
      <c r="D25">
        <v>550</v>
      </c>
      <c r="E25">
        <v>6</v>
      </c>
      <c r="F25">
        <v>2830</v>
      </c>
      <c r="G25">
        <v>3</v>
      </c>
      <c r="H25">
        <v>10870</v>
      </c>
      <c r="I25">
        <v>8</v>
      </c>
      <c r="J25">
        <v>0</v>
      </c>
      <c r="M25">
        <v>10</v>
      </c>
      <c r="N25">
        <v>11420</v>
      </c>
    </row>
    <row r="26" spans="1:14" x14ac:dyDescent="0.25">
      <c r="A26" t="s">
        <v>9</v>
      </c>
      <c r="B26" t="s">
        <v>41</v>
      </c>
      <c r="C26">
        <v>1</v>
      </c>
      <c r="D26">
        <v>3400</v>
      </c>
      <c r="E26">
        <v>3</v>
      </c>
      <c r="F26">
        <v>8860</v>
      </c>
      <c r="G26">
        <v>3</v>
      </c>
      <c r="H26">
        <v>6890</v>
      </c>
      <c r="I26">
        <v>4</v>
      </c>
      <c r="J26">
        <v>3350</v>
      </c>
      <c r="M26">
        <v>7</v>
      </c>
      <c r="N26">
        <v>19150</v>
      </c>
    </row>
    <row r="27" spans="1:14" x14ac:dyDescent="0.25">
      <c r="J27">
        <f>SUM(J23:J26)</f>
        <v>13880</v>
      </c>
    </row>
    <row r="28" spans="1:14" x14ac:dyDescent="0.25">
      <c r="A28" t="s">
        <v>18</v>
      </c>
      <c r="B28" t="s">
        <v>40</v>
      </c>
      <c r="C28">
        <v>4.5</v>
      </c>
      <c r="D28">
        <v>0</v>
      </c>
      <c r="E28">
        <v>4</v>
      </c>
      <c r="F28">
        <v>6320</v>
      </c>
      <c r="G28">
        <v>5</v>
      </c>
      <c r="H28">
        <v>5950</v>
      </c>
      <c r="I28">
        <v>4</v>
      </c>
      <c r="J28">
        <v>2760</v>
      </c>
      <c r="M28">
        <v>12.5</v>
      </c>
      <c r="N28">
        <v>9080</v>
      </c>
    </row>
    <row r="29" spans="1:14" x14ac:dyDescent="0.25">
      <c r="A29" t="s">
        <v>23</v>
      </c>
      <c r="B29" t="s">
        <v>40</v>
      </c>
      <c r="C29">
        <v>2</v>
      </c>
      <c r="D29">
        <v>1050</v>
      </c>
      <c r="E29">
        <v>4</v>
      </c>
      <c r="F29">
        <v>4360</v>
      </c>
      <c r="G29">
        <v>1</v>
      </c>
      <c r="H29">
        <v>15150</v>
      </c>
      <c r="I29">
        <v>1</v>
      </c>
      <c r="J29">
        <v>14480</v>
      </c>
      <c r="M29">
        <v>4</v>
      </c>
      <c r="N29">
        <v>30680</v>
      </c>
    </row>
    <row r="30" spans="1:14" x14ac:dyDescent="0.25">
      <c r="J30">
        <f>SUM(J28:J29)</f>
        <v>17240</v>
      </c>
    </row>
    <row r="31" spans="1:14" x14ac:dyDescent="0.25">
      <c r="A31" t="s">
        <v>15</v>
      </c>
      <c r="B31" t="s">
        <v>42</v>
      </c>
      <c r="C31">
        <v>4</v>
      </c>
      <c r="D31">
        <v>35</v>
      </c>
      <c r="E31">
        <v>2</v>
      </c>
      <c r="F31">
        <v>9760</v>
      </c>
      <c r="G31">
        <v>2</v>
      </c>
      <c r="H31">
        <v>21660</v>
      </c>
      <c r="I31">
        <v>2</v>
      </c>
      <c r="J31">
        <v>6340</v>
      </c>
      <c r="M31">
        <v>6</v>
      </c>
      <c r="N31">
        <v>37794.65</v>
      </c>
    </row>
    <row r="32" spans="1:14" x14ac:dyDescent="0.25">
      <c r="A32" t="s">
        <v>26</v>
      </c>
      <c r="B32" t="s">
        <v>42</v>
      </c>
      <c r="C32">
        <v>4.5</v>
      </c>
      <c r="D32">
        <v>0</v>
      </c>
      <c r="E32">
        <v>1</v>
      </c>
      <c r="F32" t="s">
        <v>63</v>
      </c>
      <c r="G32">
        <v>3</v>
      </c>
      <c r="H32">
        <v>11590</v>
      </c>
      <c r="I32">
        <v>3</v>
      </c>
      <c r="J32">
        <v>5460</v>
      </c>
      <c r="M32">
        <v>7</v>
      </c>
      <c r="N32">
        <v>17050</v>
      </c>
    </row>
    <row r="33" spans="1:14" x14ac:dyDescent="0.25">
      <c r="A33" t="s">
        <v>16</v>
      </c>
      <c r="B33" t="s">
        <v>42</v>
      </c>
      <c r="C33">
        <v>6.5</v>
      </c>
      <c r="D33">
        <v>0</v>
      </c>
      <c r="E33">
        <v>1</v>
      </c>
      <c r="F33" t="s">
        <v>65</v>
      </c>
      <c r="G33">
        <v>6</v>
      </c>
      <c r="H33">
        <v>5320</v>
      </c>
      <c r="I33">
        <v>4</v>
      </c>
      <c r="J33">
        <v>4460</v>
      </c>
      <c r="M33">
        <v>11</v>
      </c>
      <c r="N33">
        <v>9780</v>
      </c>
    </row>
    <row r="34" spans="1:14" x14ac:dyDescent="0.25">
      <c r="J34">
        <f>SUM(J31:J33)</f>
        <v>16260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Posamično</vt:lpstr>
      <vt:lpstr>Ekipno</vt:lpstr>
      <vt:lpstr>Za-objavo</vt:lpstr>
      <vt:lpstr>Kontrolni seštevki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Klavdija</dc:creator>
  <cp:lastModifiedBy>Klavdija Centrih</cp:lastModifiedBy>
  <cp:lastPrinted>2020-06-29T16:05:16Z</cp:lastPrinted>
  <dcterms:created xsi:type="dcterms:W3CDTF">2014-05-28T10:21:47Z</dcterms:created>
  <dcterms:modified xsi:type="dcterms:W3CDTF">2020-07-02T13:40:07Z</dcterms:modified>
</cp:coreProperties>
</file>